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C17" i="4"/>
  <c r="H21"/>
  <c r="H12"/>
  <c r="B30"/>
  <c r="G18" l="1"/>
  <c r="C18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D22"/>
  <c r="F22"/>
  <c r="F33"/>
  <c r="D33"/>
  <c r="G55"/>
  <c r="G30"/>
  <c r="G17"/>
  <c r="G7"/>
  <c r="B55"/>
  <c r="B7"/>
  <c r="D8"/>
  <c r="F8"/>
  <c r="D9"/>
  <c r="F9"/>
  <c r="D10"/>
  <c r="F10"/>
  <c r="D11"/>
  <c r="F11"/>
  <c r="D12"/>
  <c r="F12"/>
  <c r="D13"/>
  <c r="F13"/>
  <c r="D14"/>
  <c r="F14"/>
  <c r="D15"/>
  <c r="F15"/>
  <c r="B18"/>
  <c r="B17" s="1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H55"/>
  <c r="I30"/>
  <c r="H17"/>
  <c r="H18"/>
  <c r="I18"/>
  <c r="H7"/>
  <c r="B16"/>
  <c r="B29" s="1"/>
  <c r="B40" s="1"/>
  <c r="F55"/>
  <c r="D30"/>
  <c r="F18"/>
  <c r="F7"/>
  <c r="D7"/>
  <c r="D55"/>
  <c r="F30"/>
  <c r="C16"/>
  <c r="C29" s="1"/>
  <c r="D17"/>
  <c r="F17"/>
  <c r="D18"/>
  <c r="G40" l="1"/>
  <c r="G56" s="1"/>
  <c r="H16"/>
  <c r="I16"/>
  <c r="F16"/>
  <c r="D16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<sst xmlns="http://schemas.openxmlformats.org/spreadsheetml/2006/main" count="64" uniqueCount="63">
  <si>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</si>
  <si>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</si>
  <si>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</si>
  <si>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</si>
  <si>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</si>
  <si>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</si>
  <si>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</si>
  <si>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</si>
  <si>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</si>
  <si>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</si>
  <si>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</si>
  <si>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</si>
  <si>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</si>
  <si>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</si>
  <si>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</si>
  <si>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</si>
  <si>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</si>
  <si>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</si>
  <si>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</si>
  <si>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</si>
  <si>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</si>
  <si>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</si>
  <si>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</si>
  <si>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</si>
  <si>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</si>
  <si>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</si>
  <si>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</si>
  <si>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</si>
  <si>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</si>
  <si>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</si>
  <si>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</si>
  <si>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</si>
  <si>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</si>
  <si>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</si>
  <si>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</si>
  <si>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</si>
  <si>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</si>
  <si>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</si>
  <si>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</si>
  <si>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</si>
  <si>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</si>
  <si>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</si>
  <si>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</si>
  <si>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</si>
  <si>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</si>
  <si>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</si>
  <si>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</si>
  <si>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</si>
  <si>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</si>
  <si>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</si>
  <si>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</si>
  <si>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</si>
  <si>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</si>
  <si>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</si>
  <si>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</si>
  <si>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</si>
  <si>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</si>
  <si>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</si>
  <si>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</si>
  <si>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</si>
  <si>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01.09.2018 г.</t>
  </si>
  <si>
    <t>Фактическое исполнение на 01.09.2018г.</t>
  </si>
  <si>
    <t>Исполнено на 01.09.2017г.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</si>
</sst>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7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A57" sqref="A57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1" t="s">
        <v>60</v>
      </c>
      <c r="B1" s="31"/>
      <c r="C1" s="31"/>
      <c r="D1" s="31"/>
      <c r="E1" s="31"/>
      <c r="F1" s="31"/>
    </row>
    <row r="3" spans="1:9" ht="15" thickBot="1">
      <c r="E3" s="32" t="s">
        <v>50</v>
      </c>
      <c r="F3" s="32"/>
    </row>
    <row r="4" spans="1:9" ht="40.5" customHeight="1">
      <c r="A4" s="33" t="s">
        <v>5</v>
      </c>
      <c r="B4" s="35" t="s">
        <v>59</v>
      </c>
      <c r="C4" s="35" t="s">
        <v>61</v>
      </c>
      <c r="D4" s="27" t="s">
        <v>51</v>
      </c>
      <c r="E4" s="27" t="s">
        <v>6</v>
      </c>
      <c r="F4" s="27" t="s">
        <v>7</v>
      </c>
      <c r="G4" s="25" t="s">
        <v>62</v>
      </c>
      <c r="H4" s="27" t="s">
        <v>55</v>
      </c>
      <c r="I4" s="29" t="s">
        <v>56</v>
      </c>
    </row>
    <row r="5" spans="1:9" ht="51.75" customHeight="1" thickBot="1">
      <c r="A5" s="34"/>
      <c r="B5" s="36"/>
      <c r="C5" s="36"/>
      <c r="D5" s="28"/>
      <c r="E5" s="28"/>
      <c r="F5" s="28"/>
      <c r="G5" s="26"/>
      <c r="H5" s="28"/>
      <c r="I5" s="30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10387.400000000001</v>
      </c>
      <c r="D7" s="12">
        <f>C7-B7</f>
        <v>-6841.5999999999985</v>
      </c>
      <c r="E7" s="13">
        <f t="shared" ref="E7:E29" si="0">IFERROR(C7/$C$29*100,"")</f>
        <v>79.168635580689909</v>
      </c>
      <c r="F7" s="13">
        <f t="shared" ref="F7:F39" si="1">IFERROR(C7/B7*100,"")</f>
        <v>60.290208369609388</v>
      </c>
      <c r="G7" s="14">
        <f>SUM(G8:G15)</f>
        <v>10201.999999999998</v>
      </c>
      <c r="H7" s="22">
        <f t="shared" ref="H7:H14" si="2">C7/G7*100</f>
        <v>101.8172907273084</v>
      </c>
      <c r="I7" s="23">
        <f t="shared" ref="I7:I38" si="3">C7-G7</f>
        <v>185.40000000000327</v>
      </c>
    </row>
    <row r="8" spans="1:9" ht="18.75" customHeight="1">
      <c r="A8" s="7" t="s">
        <v>0</v>
      </c>
      <c r="B8" s="15">
        <v>12238.5</v>
      </c>
      <c r="C8" s="15">
        <v>7322.9</v>
      </c>
      <c r="D8" s="12">
        <f t="shared" ref="D8:D55" si="4">C8-B8</f>
        <v>-4915.6000000000004</v>
      </c>
      <c r="E8" s="16">
        <f t="shared" si="0"/>
        <v>55.812234196606845</v>
      </c>
      <c r="F8" s="16">
        <f t="shared" si="1"/>
        <v>59.83494709318952</v>
      </c>
      <c r="G8" s="17">
        <v>6873.4</v>
      </c>
      <c r="H8" s="22">
        <f t="shared" si="2"/>
        <v>106.53970378560828</v>
      </c>
      <c r="I8" s="23">
        <f t="shared" si="3"/>
        <v>449.5</v>
      </c>
    </row>
    <row r="9" spans="1:9" ht="20.25" customHeight="1">
      <c r="A9" s="7" t="s">
        <v>10</v>
      </c>
      <c r="B9" s="15">
        <v>2630.1</v>
      </c>
      <c r="C9" s="15">
        <v>1778.2</v>
      </c>
      <c r="D9" s="12">
        <f t="shared" si="4"/>
        <v>-851.89999999999986</v>
      </c>
      <c r="E9" s="16">
        <f t="shared" si="0"/>
        <v>13.552733868877946</v>
      </c>
      <c r="F9" s="16">
        <f t="shared" si="1"/>
        <v>67.609596593285431</v>
      </c>
      <c r="G9" s="17">
        <v>1659.8</v>
      </c>
      <c r="H9" s="22">
        <f t="shared" si="2"/>
        <v>107.13338956500785</v>
      </c>
      <c r="I9" s="23">
        <f t="shared" si="3"/>
        <v>118.40000000000009</v>
      </c>
    </row>
    <row r="10" spans="1:9" ht="31.5" customHeight="1">
      <c r="A10" s="7" t="s">
        <v>54</v>
      </c>
      <c r="B10" s="15">
        <v>1250</v>
      </c>
      <c r="C10" s="15">
        <v>723.2</v>
      </c>
      <c r="D10" s="12">
        <f t="shared" si="4"/>
        <v>-526.79999999999995</v>
      </c>
      <c r="E10" s="16">
        <f t="shared" si="0"/>
        <v>5.5119430513848444</v>
      </c>
      <c r="F10" s="16">
        <f t="shared" si="1"/>
        <v>57.856000000000009</v>
      </c>
      <c r="G10" s="17">
        <v>738</v>
      </c>
      <c r="H10" s="22">
        <f t="shared" si="2"/>
        <v>97.994579945799458</v>
      </c>
      <c r="I10" s="23">
        <f t="shared" si="3"/>
        <v>-14.799999999999955</v>
      </c>
    </row>
    <row r="11" spans="1:9" ht="18.75" customHeight="1">
      <c r="A11" s="7" t="s">
        <v>2</v>
      </c>
      <c r="B11" s="15">
        <v>106.4</v>
      </c>
      <c r="C11" s="15">
        <v>48.7</v>
      </c>
      <c r="D11" s="12">
        <f t="shared" si="4"/>
        <v>-57.7</v>
      </c>
      <c r="E11" s="16">
        <f t="shared" si="0"/>
        <v>0.37117205005868631</v>
      </c>
      <c r="F11" s="16">
        <f t="shared" si="1"/>
        <v>45.770676691729321</v>
      </c>
      <c r="G11" s="17">
        <v>61.4</v>
      </c>
      <c r="H11" s="22">
        <f t="shared" si="2"/>
        <v>79.31596091205212</v>
      </c>
      <c r="I11" s="23">
        <f t="shared" si="3"/>
        <v>-12.699999999999996</v>
      </c>
    </row>
    <row r="12" spans="1:9" ht="28.5">
      <c r="A12" s="7" t="s">
        <v>11</v>
      </c>
      <c r="B12" s="15">
        <v>84</v>
      </c>
      <c r="C12" s="15">
        <v>88.9</v>
      </c>
      <c r="D12" s="12">
        <f t="shared" si="4"/>
        <v>4.9000000000000057</v>
      </c>
      <c r="E12" s="16">
        <f t="shared" si="0"/>
        <v>0.67756047741719128</v>
      </c>
      <c r="F12" s="16">
        <f t="shared" si="1"/>
        <v>105.83333333333333</v>
      </c>
      <c r="G12" s="17">
        <v>40.200000000000003</v>
      </c>
      <c r="H12" s="22">
        <f t="shared" si="2"/>
        <v>221.1442786069652</v>
      </c>
      <c r="I12" s="23">
        <f t="shared" si="3"/>
        <v>48.7</v>
      </c>
    </row>
    <row r="13" spans="1:9" ht="19.5" customHeight="1">
      <c r="A13" s="7" t="s">
        <v>4</v>
      </c>
      <c r="B13" s="15">
        <v>580</v>
      </c>
      <c r="C13" s="15">
        <v>197.7</v>
      </c>
      <c r="D13" s="12">
        <f t="shared" si="4"/>
        <v>-382.3</v>
      </c>
      <c r="E13" s="16">
        <f t="shared" si="0"/>
        <v>1.5067908479795129</v>
      </c>
      <c r="F13" s="16">
        <f t="shared" si="1"/>
        <v>34.086206896551722</v>
      </c>
      <c r="G13" s="17">
        <v>160.9</v>
      </c>
      <c r="H13" s="22">
        <f t="shared" si="2"/>
        <v>122.8713486637663</v>
      </c>
      <c r="I13" s="23">
        <f t="shared" si="3"/>
        <v>36.799999999999983</v>
      </c>
    </row>
    <row r="14" spans="1:9" ht="22.5" customHeight="1">
      <c r="A14" s="7" t="s">
        <v>12</v>
      </c>
      <c r="B14" s="15">
        <v>340</v>
      </c>
      <c r="C14" s="15">
        <v>227.8</v>
      </c>
      <c r="D14" s="12">
        <f t="shared" si="4"/>
        <v>-112.19999999999999</v>
      </c>
      <c r="E14" s="16">
        <f t="shared" si="0"/>
        <v>1.7362010883648613</v>
      </c>
      <c r="F14" s="16">
        <f t="shared" si="1"/>
        <v>67</v>
      </c>
      <c r="G14" s="17">
        <v>668.3</v>
      </c>
      <c r="H14" s="22">
        <f t="shared" si="2"/>
        <v>34.086488104144848</v>
      </c>
      <c r="I14" s="23">
        <f t="shared" si="3"/>
        <v>-440.49999999999994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4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3"/>
        <v>0</v>
      </c>
    </row>
    <row r="16" spans="1:9" ht="24" customHeight="1">
      <c r="A16" s="6" t="s">
        <v>14</v>
      </c>
      <c r="B16" s="11">
        <f>B17+B24+B25+B26+B27+B28</f>
        <v>12497.6</v>
      </c>
      <c r="C16" s="11">
        <f>C17+C24+C25+C26+C27+C28</f>
        <v>2733.2000000000003</v>
      </c>
      <c r="D16" s="12">
        <f t="shared" si="4"/>
        <v>-9764.4</v>
      </c>
      <c r="E16" s="13">
        <f t="shared" si="0"/>
        <v>20.831364419310091</v>
      </c>
      <c r="F16" s="13">
        <f t="shared" si="1"/>
        <v>21.869799001408271</v>
      </c>
      <c r="G16" s="14">
        <f>G17+G24+G25+G26+G27+G28</f>
        <v>2073.9</v>
      </c>
      <c r="H16" s="22">
        <f>C16/G16*100</f>
        <v>131.79034668981146</v>
      </c>
      <c r="I16" s="23">
        <f t="shared" si="3"/>
        <v>659.30000000000018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620.5</v>
      </c>
      <c r="D17" s="12">
        <f t="shared" si="4"/>
        <v>-1813.1999999999998</v>
      </c>
      <c r="E17" s="16">
        <f t="shared" si="0"/>
        <v>4.7292044571132408</v>
      </c>
      <c r="F17" s="16">
        <f t="shared" si="1"/>
        <v>25.496158113161034</v>
      </c>
      <c r="G17" s="17">
        <f>G18+G21+G23</f>
        <v>1040.4000000000001</v>
      </c>
      <c r="H17" s="22">
        <f>C17/G17*100</f>
        <v>59.640522875816991</v>
      </c>
      <c r="I17" s="23">
        <f t="shared" si="3"/>
        <v>-419.90000000000009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613</v>
      </c>
      <c r="D18" s="12">
        <f t="shared" si="4"/>
        <v>-1795.6999999999998</v>
      </c>
      <c r="E18" s="16">
        <f t="shared" si="0"/>
        <v>4.6720424370836691</v>
      </c>
      <c r="F18" s="16">
        <f t="shared" si="1"/>
        <v>25.449412546186739</v>
      </c>
      <c r="G18" s="17">
        <f>SUM(G19:G20)</f>
        <v>1039.9000000000001</v>
      </c>
      <c r="H18" s="22">
        <f>C18/G18*100</f>
        <v>58.947975766900662</v>
      </c>
      <c r="I18" s="23">
        <f t="shared" si="3"/>
        <v>-426.90000000000009</v>
      </c>
    </row>
    <row r="19" spans="1:9">
      <c r="A19" s="9" t="s">
        <v>17</v>
      </c>
      <c r="B19" s="15">
        <v>2173.5</v>
      </c>
      <c r="C19" s="15">
        <v>435.2</v>
      </c>
      <c r="D19" s="12">
        <f t="shared" si="4"/>
        <v>-1738.3</v>
      </c>
      <c r="E19" s="16">
        <f t="shared" si="0"/>
        <v>3.316921482249287</v>
      </c>
      <c r="F19" s="16">
        <f t="shared" si="1"/>
        <v>20.023004370830456</v>
      </c>
      <c r="G19" s="17">
        <v>838.5</v>
      </c>
      <c r="H19" s="22">
        <f>C19/G19*100</f>
        <v>51.902206320810976</v>
      </c>
      <c r="I19" s="23">
        <f t="shared" si="3"/>
        <v>-403.3</v>
      </c>
    </row>
    <row r="20" spans="1:9">
      <c r="A20" s="9" t="s">
        <v>18</v>
      </c>
      <c r="B20" s="15">
        <v>235.2</v>
      </c>
      <c r="C20" s="15">
        <v>177.8</v>
      </c>
      <c r="D20" s="12">
        <f t="shared" si="4"/>
        <v>-57.399999999999977</v>
      </c>
      <c r="E20" s="16">
        <f t="shared" si="0"/>
        <v>1.3551209548343826</v>
      </c>
      <c r="F20" s="16">
        <f t="shared" si="1"/>
        <v>75.595238095238102</v>
      </c>
      <c r="G20" s="17">
        <v>201.4</v>
      </c>
      <c r="H20" s="22">
        <f>C20/G20*100</f>
        <v>88.282025819265144</v>
      </c>
      <c r="I20" s="23">
        <f t="shared" si="3"/>
        <v>-23.599999999999994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4"/>
        <v>0</v>
      </c>
      <c r="E21" s="16">
        <f t="shared" si="0"/>
        <v>0</v>
      </c>
      <c r="F21" s="16" t="str">
        <f t="shared" si="1"/>
        <v/>
      </c>
      <c r="G21" s="17">
        <v>0.5</v>
      </c>
      <c r="H21" s="22">
        <f t="shared" ref="H21:H23" si="5">C21/G21*100</f>
        <v>0</v>
      </c>
      <c r="I21" s="23">
        <f t="shared" si="3"/>
        <v>-0.5</v>
      </c>
    </row>
    <row r="22" spans="1:9" ht="45.75" customHeight="1">
      <c r="A22" s="7" t="s">
        <v>57</v>
      </c>
      <c r="B22" s="15">
        <v>25</v>
      </c>
      <c r="C22" s="15">
        <v>3.7</v>
      </c>
      <c r="D22" s="12">
        <f t="shared" si="4"/>
        <v>-21.3</v>
      </c>
      <c r="E22" s="16">
        <f t="shared" si="0"/>
        <v>2.8199929881255425E-2</v>
      </c>
      <c r="F22" s="16">
        <f t="shared" si="1"/>
        <v>14.800000000000002</v>
      </c>
      <c r="G22" s="17">
        <v>0</v>
      </c>
      <c r="H22" s="22"/>
      <c r="I22" s="23">
        <f t="shared" si="3"/>
        <v>3.7</v>
      </c>
    </row>
    <row r="23" spans="1:9" ht="42.75">
      <c r="A23" s="7" t="s">
        <v>20</v>
      </c>
      <c r="B23" s="15">
        <v>0</v>
      </c>
      <c r="C23" s="15">
        <v>3.8</v>
      </c>
      <c r="D23" s="12">
        <f t="shared" si="4"/>
        <v>3.8</v>
      </c>
      <c r="E23" s="16">
        <f t="shared" si="0"/>
        <v>2.8962090148316383E-2</v>
      </c>
      <c r="F23" s="16" t="str">
        <f t="shared" si="1"/>
        <v/>
      </c>
      <c r="G23" s="17">
        <v>0</v>
      </c>
      <c r="H23" s="22"/>
      <c r="I23" s="23">
        <f t="shared" si="3"/>
        <v>3.8</v>
      </c>
    </row>
    <row r="24" spans="1:9" ht="28.5">
      <c r="A24" s="7" t="s">
        <v>21</v>
      </c>
      <c r="B24" s="15">
        <v>520</v>
      </c>
      <c r="C24" s="15">
        <v>717.4</v>
      </c>
      <c r="D24" s="12">
        <f t="shared" si="4"/>
        <v>197.39999999999998</v>
      </c>
      <c r="E24" s="16">
        <f t="shared" si="0"/>
        <v>5.4677377558953086</v>
      </c>
      <c r="F24" s="16">
        <f t="shared" si="1"/>
        <v>137.96153846153845</v>
      </c>
      <c r="G24" s="17">
        <v>365.5</v>
      </c>
      <c r="H24" s="22">
        <f t="shared" ref="H24:H32" si="6">C24/G24*100</f>
        <v>196.27906976744185</v>
      </c>
      <c r="I24" s="23">
        <f t="shared" si="3"/>
        <v>351.9</v>
      </c>
    </row>
    <row r="25" spans="1:9" ht="28.5">
      <c r="A25" s="7" t="s">
        <v>22</v>
      </c>
      <c r="B25" s="15">
        <v>317.3</v>
      </c>
      <c r="C25" s="15">
        <v>1076.4000000000001</v>
      </c>
      <c r="D25" s="12">
        <f t="shared" si="4"/>
        <v>759.10000000000014</v>
      </c>
      <c r="E25" s="16">
        <f t="shared" si="0"/>
        <v>8.2038931146441474</v>
      </c>
      <c r="F25" s="16">
        <f t="shared" si="1"/>
        <v>339.23731484399622</v>
      </c>
      <c r="G25" s="17">
        <v>211.6</v>
      </c>
      <c r="H25" s="22">
        <f t="shared" si="6"/>
        <v>508.69565217391306</v>
      </c>
      <c r="I25" s="23">
        <f t="shared" si="3"/>
        <v>864.80000000000007</v>
      </c>
    </row>
    <row r="26" spans="1:9" ht="31.5" customHeight="1">
      <c r="A26" s="7" t="s">
        <v>23</v>
      </c>
      <c r="B26" s="15">
        <v>8976.6</v>
      </c>
      <c r="C26" s="15">
        <v>213.8</v>
      </c>
      <c r="D26" s="12">
        <f t="shared" si="4"/>
        <v>-8762.8000000000011</v>
      </c>
      <c r="E26" s="16">
        <f t="shared" si="0"/>
        <v>1.629498650976327</v>
      </c>
      <c r="F26" s="16">
        <f t="shared" si="1"/>
        <v>2.3817481006171604</v>
      </c>
      <c r="G26" s="17">
        <v>313.89999999999998</v>
      </c>
      <c r="H26" s="22">
        <f t="shared" si="6"/>
        <v>68.110863332271435</v>
      </c>
      <c r="I26" s="23">
        <f t="shared" si="3"/>
        <v>-100.09999999999997</v>
      </c>
    </row>
    <row r="27" spans="1:9" ht="19.5" customHeight="1">
      <c r="A27" s="7" t="s">
        <v>24</v>
      </c>
      <c r="B27" s="15">
        <v>250</v>
      </c>
      <c r="C27" s="15">
        <v>105.1</v>
      </c>
      <c r="D27" s="12">
        <f t="shared" si="4"/>
        <v>-144.9</v>
      </c>
      <c r="E27" s="16">
        <f t="shared" si="0"/>
        <v>0.80103044068106621</v>
      </c>
      <c r="F27" s="16">
        <f t="shared" si="1"/>
        <v>42.04</v>
      </c>
      <c r="G27" s="17">
        <v>110.4</v>
      </c>
      <c r="H27" s="22">
        <f t="shared" si="6"/>
        <v>95.199275362318829</v>
      </c>
      <c r="I27" s="23">
        <f t="shared" si="3"/>
        <v>-5.3000000000000114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4"/>
        <v>0</v>
      </c>
      <c r="E28" s="16">
        <f t="shared" si="0"/>
        <v>0</v>
      </c>
      <c r="F28" s="16" t="str">
        <f t="shared" si="1"/>
        <v/>
      </c>
      <c r="G28" s="17">
        <v>32.1</v>
      </c>
      <c r="H28" s="22">
        <f t="shared" si="6"/>
        <v>0</v>
      </c>
      <c r="I28" s="23">
        <f t="shared" si="3"/>
        <v>-32.1</v>
      </c>
    </row>
    <row r="29" spans="1:9" ht="42" customHeight="1">
      <c r="A29" s="6" t="s">
        <v>26</v>
      </c>
      <c r="B29" s="11">
        <f>B7+B16</f>
        <v>29726.6</v>
      </c>
      <c r="C29" s="11">
        <f>C7+C16</f>
        <v>13120.600000000002</v>
      </c>
      <c r="D29" s="12">
        <f t="shared" si="4"/>
        <v>-16605.999999999996</v>
      </c>
      <c r="E29" s="13">
        <f t="shared" si="0"/>
        <v>100</v>
      </c>
      <c r="F29" s="13">
        <f t="shared" si="1"/>
        <v>44.137573755491722</v>
      </c>
      <c r="G29" s="14">
        <f>G7+G16</f>
        <v>12275.899999999998</v>
      </c>
      <c r="H29" s="24">
        <f t="shared" si="6"/>
        <v>106.88096188466838</v>
      </c>
      <c r="I29" s="23">
        <f t="shared" si="3"/>
        <v>844.70000000000437</v>
      </c>
    </row>
    <row r="30" spans="1:9" ht="19.5" customHeight="1">
      <c r="A30" s="6" t="s">
        <v>27</v>
      </c>
      <c r="B30" s="11">
        <f>SUM(B31:B39)</f>
        <v>163066.9</v>
      </c>
      <c r="C30" s="11">
        <f>SUM(C31:C39)</f>
        <v>96107</v>
      </c>
      <c r="D30" s="12">
        <f t="shared" si="4"/>
        <v>-66959.899999999994</v>
      </c>
      <c r="E30" s="13"/>
      <c r="F30" s="13">
        <f t="shared" si="1"/>
        <v>58.93716014715433</v>
      </c>
      <c r="G30" s="14">
        <f>SUM(G31:G39)</f>
        <v>103765.3</v>
      </c>
      <c r="H30" s="22">
        <f t="shared" si="6"/>
        <v>92.619594411619303</v>
      </c>
      <c r="I30" s="23">
        <f t="shared" si="3"/>
        <v>-7658.3000000000029</v>
      </c>
    </row>
    <row r="31" spans="1:9" ht="28.5">
      <c r="A31" s="7" t="s">
        <v>28</v>
      </c>
      <c r="B31" s="15">
        <v>9108.6</v>
      </c>
      <c r="C31" s="15">
        <v>6072.8</v>
      </c>
      <c r="D31" s="12">
        <f t="shared" si="4"/>
        <v>-3035.8</v>
      </c>
      <c r="E31" s="16"/>
      <c r="F31" s="16">
        <f t="shared" si="1"/>
        <v>66.671058120896731</v>
      </c>
      <c r="G31" s="17">
        <v>6237</v>
      </c>
      <c r="H31" s="22">
        <f t="shared" si="6"/>
        <v>97.367324033990698</v>
      </c>
      <c r="I31" s="23">
        <f t="shared" si="3"/>
        <v>-164.19999999999982</v>
      </c>
    </row>
    <row r="32" spans="1:9" ht="42.75">
      <c r="A32" s="7" t="s">
        <v>29</v>
      </c>
      <c r="B32" s="15">
        <v>27540.799999999999</v>
      </c>
      <c r="C32" s="15">
        <v>22034.3</v>
      </c>
      <c r="D32" s="12">
        <f t="shared" si="4"/>
        <v>-5506.5</v>
      </c>
      <c r="E32" s="16"/>
      <c r="F32" s="16">
        <f t="shared" si="1"/>
        <v>80.006027421135187</v>
      </c>
      <c r="G32" s="17">
        <v>22683.599999999999</v>
      </c>
      <c r="H32" s="22">
        <f t="shared" si="6"/>
        <v>97.137579572907313</v>
      </c>
      <c r="I32" s="23">
        <f t="shared" si="3"/>
        <v>-649.29999999999927</v>
      </c>
    </row>
    <row r="33" spans="1:9">
      <c r="A33" s="7" t="s">
        <v>58</v>
      </c>
      <c r="B33" s="15">
        <v>4247.5</v>
      </c>
      <c r="C33" s="15">
        <v>2115</v>
      </c>
      <c r="D33" s="12">
        <f t="shared" si="4"/>
        <v>-2132.5</v>
      </c>
      <c r="E33" s="16"/>
      <c r="F33" s="16">
        <f t="shared" si="1"/>
        <v>49.79399646851089</v>
      </c>
      <c r="G33" s="17">
        <v>0</v>
      </c>
      <c r="H33" s="22"/>
      <c r="I33" s="23">
        <f t="shared" si="3"/>
        <v>2115</v>
      </c>
    </row>
    <row r="34" spans="1:9" ht="18" customHeight="1">
      <c r="A34" s="7" t="s">
        <v>52</v>
      </c>
      <c r="B34" s="15">
        <v>48079.199999999997</v>
      </c>
      <c r="C34" s="15">
        <v>21554.6</v>
      </c>
      <c r="D34" s="12">
        <f t="shared" si="4"/>
        <v>-26524.6</v>
      </c>
      <c r="E34" s="16"/>
      <c r="F34" s="16">
        <f t="shared" si="1"/>
        <v>44.831444782775087</v>
      </c>
      <c r="G34" s="17">
        <v>42144.3</v>
      </c>
      <c r="H34" s="22">
        <f>C34/G34*100</f>
        <v>51.14475741677996</v>
      </c>
      <c r="I34" s="23">
        <f t="shared" si="3"/>
        <v>-20589.700000000004</v>
      </c>
    </row>
    <row r="35" spans="1:9" ht="19.5" customHeight="1">
      <c r="A35" s="7" t="s">
        <v>53</v>
      </c>
      <c r="B35" s="15">
        <v>73908.399999999994</v>
      </c>
      <c r="C35" s="15">
        <v>45101.4</v>
      </c>
      <c r="D35" s="12">
        <f t="shared" si="4"/>
        <v>-28806.999999999993</v>
      </c>
      <c r="E35" s="16"/>
      <c r="F35" s="16">
        <f t="shared" si="1"/>
        <v>61.023374880257187</v>
      </c>
      <c r="G35" s="17">
        <v>43811.1</v>
      </c>
      <c r="H35" s="22">
        <f>C35/G35*100</f>
        <v>102.94514403883947</v>
      </c>
      <c r="I35" s="23">
        <f t="shared" si="3"/>
        <v>1290.3000000000029</v>
      </c>
    </row>
    <row r="36" spans="1:9" ht="18" customHeight="1">
      <c r="A36" s="8" t="s">
        <v>3</v>
      </c>
      <c r="B36" s="15">
        <v>182.4</v>
      </c>
      <c r="C36" s="15">
        <v>0</v>
      </c>
      <c r="D36" s="12">
        <f t="shared" si="4"/>
        <v>-182.4</v>
      </c>
      <c r="E36" s="16"/>
      <c r="F36" s="16">
        <f t="shared" si="1"/>
        <v>0</v>
      </c>
      <c r="G36" s="17">
        <v>0</v>
      </c>
      <c r="H36" s="22"/>
      <c r="I36" s="23">
        <f t="shared" si="3"/>
        <v>0</v>
      </c>
    </row>
    <row r="37" spans="1:9" ht="18" customHeight="1">
      <c r="A37" s="7" t="s">
        <v>30</v>
      </c>
      <c r="B37" s="15">
        <v>0</v>
      </c>
      <c r="C37" s="15">
        <v>0</v>
      </c>
      <c r="D37" s="12">
        <f t="shared" si="4"/>
        <v>0</v>
      </c>
      <c r="E37" s="16"/>
      <c r="F37" s="16" t="str">
        <f t="shared" si="1"/>
        <v/>
      </c>
      <c r="G37" s="17">
        <v>0</v>
      </c>
      <c r="H37" s="22"/>
      <c r="I37" s="23">
        <f t="shared" si="3"/>
        <v>0</v>
      </c>
    </row>
    <row r="38" spans="1:9" ht="33.75" customHeight="1">
      <c r="A38" s="7" t="s">
        <v>31</v>
      </c>
      <c r="B38" s="15">
        <v>0</v>
      </c>
      <c r="C38" s="15">
        <v>0</v>
      </c>
      <c r="D38" s="12">
        <f t="shared" si="4"/>
        <v>0</v>
      </c>
      <c r="E38" s="16"/>
      <c r="F38" s="16" t="str">
        <f t="shared" si="1"/>
        <v/>
      </c>
      <c r="G38" s="17">
        <v>0</v>
      </c>
      <c r="H38" s="22"/>
      <c r="I38" s="23">
        <f t="shared" si="3"/>
        <v>0</v>
      </c>
    </row>
    <row r="39" spans="1:9" ht="28.5">
      <c r="A39" s="7" t="s">
        <v>32</v>
      </c>
      <c r="B39" s="15">
        <v>0</v>
      </c>
      <c r="C39" s="15">
        <v>-771.1</v>
      </c>
      <c r="D39" s="12">
        <f t="shared" si="4"/>
        <v>-771.1</v>
      </c>
      <c r="E39" s="16"/>
      <c r="F39" s="16" t="str">
        <f t="shared" si="1"/>
        <v/>
      </c>
      <c r="G39" s="17">
        <v>-11110.7</v>
      </c>
      <c r="H39" s="22">
        <f>C39/G39*100</f>
        <v>6.940156785801074</v>
      </c>
      <c r="I39" s="23">
        <f t="shared" ref="I39:I55" si="7">C39-G39</f>
        <v>10339.6</v>
      </c>
    </row>
    <row r="40" spans="1:9" ht="24.75" customHeight="1">
      <c r="A40" s="6" t="s">
        <v>33</v>
      </c>
      <c r="B40" s="11">
        <f>B29+B30</f>
        <v>192793.5</v>
      </c>
      <c r="C40" s="11">
        <f>C29+C30</f>
        <v>109227.6</v>
      </c>
      <c r="D40" s="12">
        <f t="shared" si="4"/>
        <v>-83565.899999999994</v>
      </c>
      <c r="E40" s="13"/>
      <c r="F40" s="13">
        <f t="shared" ref="F40:F55" si="8">IFERROR(C40/B40*100,"")</f>
        <v>56.655229559087836</v>
      </c>
      <c r="G40" s="14">
        <f>G29+G30</f>
        <v>116041.2</v>
      </c>
      <c r="H40" s="22">
        <f>C40/G40*100</f>
        <v>94.128292365125503</v>
      </c>
      <c r="I40" s="23">
        <f t="shared" si="7"/>
        <v>-6813.5999999999913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8"/>
        <v/>
      </c>
      <c r="G41" s="14"/>
      <c r="H41" s="22"/>
      <c r="I41" s="23">
        <f t="shared" si="7"/>
        <v>0</v>
      </c>
    </row>
    <row r="42" spans="1:9">
      <c r="A42" s="7" t="s">
        <v>34</v>
      </c>
      <c r="B42" s="15">
        <v>30245.599999999999</v>
      </c>
      <c r="C42" s="15">
        <v>17559.599999999999</v>
      </c>
      <c r="D42" s="12">
        <f t="shared" si="4"/>
        <v>-12686</v>
      </c>
      <c r="E42" s="16"/>
      <c r="F42" s="16">
        <f t="shared" si="8"/>
        <v>58.056709075039016</v>
      </c>
      <c r="G42" s="17">
        <v>17680.900000000001</v>
      </c>
      <c r="H42" s="22">
        <f>C42/G42*100</f>
        <v>99.313948950562462</v>
      </c>
      <c r="I42" s="23">
        <f t="shared" si="7"/>
        <v>-121.30000000000291</v>
      </c>
    </row>
    <row r="43" spans="1:9">
      <c r="A43" s="7" t="s">
        <v>35</v>
      </c>
      <c r="B43" s="15">
        <v>783.8</v>
      </c>
      <c r="C43" s="15">
        <v>585.6</v>
      </c>
      <c r="D43" s="12">
        <f t="shared" si="4"/>
        <v>-198.19999999999993</v>
      </c>
      <c r="E43" s="16"/>
      <c r="F43" s="16">
        <f t="shared" si="8"/>
        <v>74.712936973717788</v>
      </c>
      <c r="G43" s="17">
        <v>409.4</v>
      </c>
      <c r="H43" s="22">
        <f>C43/G43*100</f>
        <v>143.03859306301908</v>
      </c>
      <c r="I43" s="23">
        <f t="shared" si="7"/>
        <v>176.20000000000005</v>
      </c>
    </row>
    <row r="44" spans="1:9" ht="28.5">
      <c r="A44" s="7" t="s">
        <v>36</v>
      </c>
      <c r="B44" s="15">
        <v>1943.1</v>
      </c>
      <c r="C44" s="15">
        <v>1058</v>
      </c>
      <c r="D44" s="12">
        <f t="shared" si="4"/>
        <v>-885.09999999999991</v>
      </c>
      <c r="E44" s="16"/>
      <c r="F44" s="16">
        <f t="shared" si="8"/>
        <v>54.449076218413872</v>
      </c>
      <c r="G44" s="17">
        <v>539.79999999999995</v>
      </c>
      <c r="H44" s="22">
        <f>C44/G44*100</f>
        <v>195.9985179696184</v>
      </c>
      <c r="I44" s="23">
        <f t="shared" si="7"/>
        <v>518.20000000000005</v>
      </c>
    </row>
    <row r="45" spans="1:9" ht="17.25" customHeight="1">
      <c r="A45" s="8" t="s">
        <v>37</v>
      </c>
      <c r="B45" s="15">
        <v>31567.9</v>
      </c>
      <c r="C45" s="15">
        <v>13771.3</v>
      </c>
      <c r="D45" s="12">
        <f t="shared" si="4"/>
        <v>-17796.600000000002</v>
      </c>
      <c r="E45" s="16"/>
      <c r="F45" s="16">
        <f t="shared" si="8"/>
        <v>43.624377928211885</v>
      </c>
      <c r="G45" s="17">
        <v>12978.5</v>
      </c>
      <c r="H45" s="22">
        <f>C45/G45*100</f>
        <v>106.10856416380938</v>
      </c>
      <c r="I45" s="23">
        <f t="shared" si="7"/>
        <v>792.79999999999927</v>
      </c>
    </row>
    <row r="46" spans="1:9">
      <c r="A46" s="8" t="s">
        <v>38</v>
      </c>
      <c r="B46" s="15">
        <v>5055.8</v>
      </c>
      <c r="C46" s="15">
        <v>799</v>
      </c>
      <c r="D46" s="12">
        <f t="shared" si="4"/>
        <v>-4256.8</v>
      </c>
      <c r="E46" s="16"/>
      <c r="F46" s="16">
        <f t="shared" si="8"/>
        <v>15.803631472763954</v>
      </c>
      <c r="G46" s="17">
        <v>52428.2</v>
      </c>
      <c r="H46" s="22">
        <f>C46/G46*100</f>
        <v>1.5239889982871815</v>
      </c>
      <c r="I46" s="23">
        <f t="shared" si="7"/>
        <v>-51629.2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4"/>
        <v>-40</v>
      </c>
      <c r="E47" s="16"/>
      <c r="F47" s="16">
        <f t="shared" si="8"/>
        <v>0</v>
      </c>
      <c r="G47" s="17">
        <v>0</v>
      </c>
      <c r="H47" s="22"/>
      <c r="I47" s="23">
        <f t="shared" si="7"/>
        <v>0</v>
      </c>
    </row>
    <row r="48" spans="1:9" ht="18.75" customHeight="1">
      <c r="A48" s="8" t="s">
        <v>40</v>
      </c>
      <c r="B48" s="15">
        <v>83776.2</v>
      </c>
      <c r="C48" s="15">
        <v>53831.1</v>
      </c>
      <c r="D48" s="12">
        <f t="shared" si="4"/>
        <v>-29945.1</v>
      </c>
      <c r="E48" s="16"/>
      <c r="F48" s="16">
        <f t="shared" si="8"/>
        <v>64.255838770438373</v>
      </c>
      <c r="G48" s="17">
        <v>47842.7</v>
      </c>
      <c r="H48" s="22">
        <f>C48/G48*100</f>
        <v>112.51685210073848</v>
      </c>
      <c r="I48" s="23">
        <f t="shared" si="7"/>
        <v>5988.4000000000015</v>
      </c>
    </row>
    <row r="49" spans="1:9" ht="17.25" customHeight="1">
      <c r="A49" s="7" t="s">
        <v>41</v>
      </c>
      <c r="B49" s="15">
        <v>20587.400000000001</v>
      </c>
      <c r="C49" s="15">
        <v>10645</v>
      </c>
      <c r="D49" s="12">
        <f t="shared" si="4"/>
        <v>-9942.4000000000015</v>
      </c>
      <c r="E49" s="16"/>
      <c r="F49" s="16">
        <f t="shared" si="8"/>
        <v>51.706383516131226</v>
      </c>
      <c r="G49" s="17">
        <v>6912.5</v>
      </c>
      <c r="H49" s="22">
        <f>C49/G49*100</f>
        <v>153.99638336347198</v>
      </c>
      <c r="I49" s="23">
        <f t="shared" si="7"/>
        <v>3732.5</v>
      </c>
    </row>
    <row r="50" spans="1:9">
      <c r="A50" s="8" t="s">
        <v>42</v>
      </c>
      <c r="B50" s="15">
        <v>8011.8</v>
      </c>
      <c r="C50" s="15">
        <v>3167.6</v>
      </c>
      <c r="D50" s="12">
        <f t="shared" si="4"/>
        <v>-4844.2000000000007</v>
      </c>
      <c r="E50" s="16"/>
      <c r="F50" s="16">
        <f t="shared" si="8"/>
        <v>39.536683391996803</v>
      </c>
      <c r="G50" s="17">
        <v>6740.9</v>
      </c>
      <c r="H50" s="22">
        <f>C50/G50*100</f>
        <v>46.990757910664747</v>
      </c>
      <c r="I50" s="23">
        <f t="shared" si="7"/>
        <v>-3573.2999999999997</v>
      </c>
    </row>
    <row r="51" spans="1:9">
      <c r="A51" s="8" t="s">
        <v>43</v>
      </c>
      <c r="B51" s="15">
        <v>100</v>
      </c>
      <c r="C51" s="15">
        <v>64.3</v>
      </c>
      <c r="D51" s="12">
        <f t="shared" si="4"/>
        <v>-35.700000000000003</v>
      </c>
      <c r="E51" s="16"/>
      <c r="F51" s="16">
        <f t="shared" si="8"/>
        <v>64.3</v>
      </c>
      <c r="G51" s="17">
        <v>50</v>
      </c>
      <c r="H51" s="22">
        <f>C51/G51*100</f>
        <v>128.6</v>
      </c>
      <c r="I51" s="23">
        <f t="shared" si="7"/>
        <v>14.299999999999997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4"/>
        <v>0</v>
      </c>
      <c r="E52" s="16"/>
      <c r="F52" s="16" t="str">
        <f t="shared" si="8"/>
        <v/>
      </c>
      <c r="G52" s="17">
        <v>0</v>
      </c>
      <c r="H52" s="22"/>
      <c r="I52" s="23">
        <f t="shared" si="7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4"/>
        <v>0</v>
      </c>
      <c r="E53" s="16"/>
      <c r="F53" s="16" t="str">
        <f t="shared" si="8"/>
        <v/>
      </c>
      <c r="G53" s="17">
        <v>0</v>
      </c>
      <c r="H53" s="22"/>
      <c r="I53" s="23">
        <f t="shared" si="7"/>
        <v>0</v>
      </c>
    </row>
    <row r="54" spans="1:9" ht="18" customHeight="1">
      <c r="A54" s="8" t="s">
        <v>46</v>
      </c>
      <c r="B54" s="15">
        <v>10681.9</v>
      </c>
      <c r="C54" s="15">
        <v>6694.9</v>
      </c>
      <c r="D54" s="12">
        <f t="shared" si="4"/>
        <v>-3987</v>
      </c>
      <c r="E54" s="16"/>
      <c r="F54" s="16">
        <f t="shared" si="8"/>
        <v>62.675179509263337</v>
      </c>
      <c r="G54" s="17">
        <v>5500.8</v>
      </c>
      <c r="H54" s="22">
        <f>C54/G54*100</f>
        <v>121.70775159976731</v>
      </c>
      <c r="I54" s="23">
        <f t="shared" si="7"/>
        <v>1194.0999999999995</v>
      </c>
    </row>
    <row r="55" spans="1:9" ht="21.75" customHeight="1">
      <c r="A55" s="6" t="s">
        <v>47</v>
      </c>
      <c r="B55" s="11">
        <f>SUM(B42:B54)</f>
        <v>192793.49999999997</v>
      </c>
      <c r="C55" s="11">
        <f>SUM(C42:C54)</f>
        <v>108176.40000000001</v>
      </c>
      <c r="D55" s="12">
        <f t="shared" si="4"/>
        <v>-84617.099999999962</v>
      </c>
      <c r="E55" s="13"/>
      <c r="F55" s="13">
        <f t="shared" si="8"/>
        <v>56.109982961043826</v>
      </c>
      <c r="G55" s="14">
        <f>SUM(G42:G54)</f>
        <v>151083.69999999998</v>
      </c>
      <c r="H55" s="22">
        <f>C55/G55*100</f>
        <v>71.600311615349653</v>
      </c>
      <c r="I55" s="23">
        <f t="shared" si="7"/>
        <v>-42907.299999999974</v>
      </c>
    </row>
    <row r="56" spans="1:9" ht="24.75" customHeight="1" thickBot="1">
      <c r="A56" s="10" t="s">
        <v>48</v>
      </c>
      <c r="B56" s="18">
        <v>0</v>
      </c>
      <c r="C56" s="18">
        <f>C40-C55</f>
        <v>1051.1999999999971</v>
      </c>
      <c r="D56" s="19"/>
      <c r="E56" s="20" t="s">
        <v>49</v>
      </c>
      <c r="F56" s="20" t="s">
        <v>49</v>
      </c>
      <c r="G56" s="21">
        <f>G40-G55</f>
        <v>-35042.499999999985</v>
      </c>
      <c r="H56" s="22"/>
      <c r="I56" s="23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2018-09-27T12:46:18Z</cp:lastPrinted>
  <dcterms:created xsi:type="dcterms:W3CDTF">2001-12-07T07:47:07Z</dcterms:created>
  <dcterms:modified xsi:type="dcterms:W3CDTF">2018-09-27T13:10:01Z</dcterms:modified>
</cp:coreProperties>
</file>