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G18" i="4"/>
  <c r="C18"/>
  <c r="C17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B17"/>
  <c r="D22"/>
  <c r="F22"/>
  <c r="F33"/>
  <c r="D33"/>
  <c r="B30"/>
  <c r="G55"/>
  <c r="G30"/>
  <c r="G17"/>
  <c r="G7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G40" s="1"/>
  <c r="G56" s="1"/>
  <c r="H55"/>
  <c r="I30"/>
  <c r="H17"/>
  <c r="H18"/>
  <c r="I18"/>
  <c r="H7"/>
  <c r="B16"/>
  <c r="B29" s="1"/>
  <c r="B40" s="1"/>
  <c r="B56" s="1"/>
  <c r="F55"/>
  <c r="D30"/>
  <c r="F18"/>
  <c r="F7"/>
  <c r="D7"/>
  <c r="D55"/>
  <c r="F30"/>
  <c r="C16"/>
  <c r="D17"/>
  <c r="F17"/>
  <c r="D18"/>
  <c r="H16" l="1"/>
  <c r="I16"/>
  <c r="F16"/>
  <c r="D16"/>
  <c r="C29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<sst xmlns="http://schemas.openxmlformats.org/spreadsheetml/2006/main" count="64" uniqueCount="63">
  <si>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</si>
  <si>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</si>
  <si>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</si>
  <si>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</si>
  <si>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</si>
  <si>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</si>
  <si>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</si>
  <si>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</si>
  <si>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</si>
  <si>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</si>
  <si>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</si>
  <si>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</si>
  <si>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</si>
  <si>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</si>
  <si>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</si>
  <si>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</si>
  <si>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</si>
  <si>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</si>
  <si>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</si>
  <si>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</si>
  <si>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</si>
  <si>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</si>
  <si>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</si>
  <si>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</si>
  <si>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</si>
  <si>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</si>
  <si>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</si>
  <si>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</si>
  <si>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</si>
  <si>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</si>
  <si>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</si>
  <si>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</si>
  <si>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</si>
  <si>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</si>
  <si>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</si>
  <si>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</si>
  <si>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</si>
  <si>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</si>
  <si>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</si>
  <si>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</si>
  <si>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</si>
  <si>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</si>
  <si>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</si>
  <si>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</si>
  <si>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</si>
  <si>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</si>
  <si>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</si>
  <si>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</si>
  <si>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</si>
  <si>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</si>
  <si>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</si>
  <si>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</si>
  <si>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</si>
  <si>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</si>
  <si>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</si>
  <si>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</si>
  <si>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</si>
  <si>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</si>
  <si>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</si>
  <si>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</si>
  <si>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01.06.2018 г.</t>
  </si>
  <si>
    <t>Фактическое исполнение на 01.06.2018г.</t>
  </si>
  <si>
    <t>Исполнено на 01.06.2017г.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</si>
</sst>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6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A42" sqref="A42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24" t="s">
        <v>60</v>
      </c>
      <c r="B1" s="24"/>
      <c r="C1" s="24"/>
      <c r="D1" s="24"/>
      <c r="E1" s="24"/>
      <c r="F1" s="24"/>
    </row>
    <row r="3" spans="1:9" ht="15" thickBot="1">
      <c r="E3" s="25" t="s">
        <v>50</v>
      </c>
      <c r="F3" s="25"/>
    </row>
    <row r="4" spans="1:9" ht="40.5" customHeight="1">
      <c r="A4" s="28" t="s">
        <v>5</v>
      </c>
      <c r="B4" s="30" t="s">
        <v>59</v>
      </c>
      <c r="C4" s="30" t="s">
        <v>61</v>
      </c>
      <c r="D4" s="26" t="s">
        <v>51</v>
      </c>
      <c r="E4" s="26" t="s">
        <v>6</v>
      </c>
      <c r="F4" s="26" t="s">
        <v>7</v>
      </c>
      <c r="G4" s="32" t="s">
        <v>62</v>
      </c>
      <c r="H4" s="26" t="s">
        <v>55</v>
      </c>
      <c r="I4" s="34" t="s">
        <v>56</v>
      </c>
    </row>
    <row r="5" spans="1:9" ht="51.75" customHeight="1" thickBot="1">
      <c r="A5" s="29"/>
      <c r="B5" s="31"/>
      <c r="C5" s="31"/>
      <c r="D5" s="27"/>
      <c r="E5" s="27"/>
      <c r="F5" s="27"/>
      <c r="G5" s="33"/>
      <c r="H5" s="27"/>
      <c r="I5" s="35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6396.2000000000007</v>
      </c>
      <c r="D7" s="12">
        <f>C7-B7</f>
        <v>-10832.8</v>
      </c>
      <c r="E7" s="13">
        <f t="shared" ref="E7:E29" si="0">IFERROR(C7/$C$29*100,"")</f>
        <v>82.46564039091308</v>
      </c>
      <c r="F7" s="13">
        <f t="shared" ref="F7:F39" si="1">IFERROR(C7/B7*100,"")</f>
        <v>37.124615473910275</v>
      </c>
      <c r="G7" s="14">
        <f>SUM(G8:G15)</f>
        <v>6090.0999999999995</v>
      </c>
      <c r="H7" s="22">
        <f>C7/G7*100</f>
        <v>105.02619004614048</v>
      </c>
      <c r="I7" s="23">
        <f>C7-G7</f>
        <v>306.10000000000127</v>
      </c>
    </row>
    <row r="8" spans="1:9" ht="18.75" customHeight="1">
      <c r="A8" s="7" t="s">
        <v>0</v>
      </c>
      <c r="B8" s="15">
        <v>12238.5</v>
      </c>
      <c r="C8" s="15">
        <v>4522.6000000000004</v>
      </c>
      <c r="D8" s="12">
        <f t="shared" ref="D8:D55" si="2">C8-B8</f>
        <v>-7715.9</v>
      </c>
      <c r="E8" s="16">
        <f t="shared" si="0"/>
        <v>58.309481447100389</v>
      </c>
      <c r="F8" s="16">
        <f t="shared" si="1"/>
        <v>36.953875066388861</v>
      </c>
      <c r="G8" s="17">
        <v>4197.1000000000004</v>
      </c>
      <c r="H8" s="22">
        <f t="shared" ref="H8:H55" si="3">C8/G8*100</f>
        <v>107.75535488789878</v>
      </c>
      <c r="I8" s="23">
        <f t="shared" ref="I8:I55" si="4">C8-G8</f>
        <v>325.5</v>
      </c>
    </row>
    <row r="9" spans="1:9" ht="20.25" customHeight="1">
      <c r="A9" s="7" t="s">
        <v>10</v>
      </c>
      <c r="B9" s="15">
        <v>2630.1</v>
      </c>
      <c r="C9" s="15">
        <v>1054.4000000000001</v>
      </c>
      <c r="D9" s="12">
        <f t="shared" si="2"/>
        <v>-1575.6999999999998</v>
      </c>
      <c r="E9" s="16">
        <f t="shared" si="0"/>
        <v>13.594285861633274</v>
      </c>
      <c r="F9" s="16">
        <f t="shared" si="1"/>
        <v>40.089730428500822</v>
      </c>
      <c r="G9" s="17">
        <v>997.8</v>
      </c>
      <c r="H9" s="22">
        <f t="shared" si="3"/>
        <v>105.67247945480058</v>
      </c>
      <c r="I9" s="23">
        <f t="shared" si="4"/>
        <v>56.600000000000136</v>
      </c>
    </row>
    <row r="10" spans="1:9" ht="31.5" customHeight="1">
      <c r="A10" s="7" t="s">
        <v>54</v>
      </c>
      <c r="B10" s="15">
        <v>1250</v>
      </c>
      <c r="C10" s="15">
        <v>496.6</v>
      </c>
      <c r="D10" s="12">
        <f t="shared" si="2"/>
        <v>-753.4</v>
      </c>
      <c r="E10" s="16">
        <f t="shared" si="0"/>
        <v>6.4026198396121812</v>
      </c>
      <c r="F10" s="16">
        <f t="shared" si="1"/>
        <v>39.728000000000002</v>
      </c>
      <c r="G10" s="17">
        <v>503.4</v>
      </c>
      <c r="H10" s="22">
        <f t="shared" si="3"/>
        <v>98.649185538339296</v>
      </c>
      <c r="I10" s="23">
        <f t="shared" si="4"/>
        <v>-6.7999999999999545</v>
      </c>
    </row>
    <row r="11" spans="1:9">
      <c r="A11" s="7" t="s">
        <v>2</v>
      </c>
      <c r="B11" s="15">
        <v>106.4</v>
      </c>
      <c r="C11" s="15">
        <v>45.3</v>
      </c>
      <c r="D11" s="12">
        <f t="shared" si="2"/>
        <v>-61.100000000000009</v>
      </c>
      <c r="E11" s="16">
        <f t="shared" si="0"/>
        <v>0.58404888992032178</v>
      </c>
      <c r="F11" s="16">
        <f t="shared" si="1"/>
        <v>42.575187969924805</v>
      </c>
      <c r="G11" s="17">
        <v>58.9</v>
      </c>
      <c r="H11" s="22">
        <f t="shared" si="3"/>
        <v>76.910016977928692</v>
      </c>
      <c r="I11" s="23">
        <f t="shared" si="4"/>
        <v>-13.600000000000001</v>
      </c>
    </row>
    <row r="12" spans="1:9" ht="28.5">
      <c r="A12" s="7" t="s">
        <v>11</v>
      </c>
      <c r="B12" s="15">
        <v>84</v>
      </c>
      <c r="C12" s="15">
        <v>74</v>
      </c>
      <c r="D12" s="12">
        <f t="shared" si="2"/>
        <v>-10</v>
      </c>
      <c r="E12" s="16">
        <f t="shared" si="0"/>
        <v>0.95407544931796484</v>
      </c>
      <c r="F12" s="16">
        <f t="shared" si="1"/>
        <v>88.095238095238088</v>
      </c>
      <c r="G12" s="17">
        <v>20.100000000000001</v>
      </c>
      <c r="H12" s="22"/>
      <c r="I12" s="23">
        <f t="shared" si="4"/>
        <v>53.9</v>
      </c>
    </row>
    <row r="13" spans="1:9" ht="19.5" customHeight="1">
      <c r="A13" s="7" t="s">
        <v>4</v>
      </c>
      <c r="B13" s="15">
        <v>580</v>
      </c>
      <c r="C13" s="15">
        <v>67.7</v>
      </c>
      <c r="D13" s="12">
        <f t="shared" si="2"/>
        <v>-512.29999999999995</v>
      </c>
      <c r="E13" s="16">
        <f t="shared" si="0"/>
        <v>0.87285010701116517</v>
      </c>
      <c r="F13" s="16">
        <f t="shared" si="1"/>
        <v>11.672413793103448</v>
      </c>
      <c r="G13" s="17">
        <v>109.9</v>
      </c>
      <c r="H13" s="22">
        <f t="shared" si="3"/>
        <v>61.60145586897179</v>
      </c>
      <c r="I13" s="23">
        <f t="shared" si="4"/>
        <v>-42.2</v>
      </c>
    </row>
    <row r="14" spans="1:9" ht="22.5" customHeight="1">
      <c r="A14" s="7" t="s">
        <v>12</v>
      </c>
      <c r="B14" s="15">
        <v>340</v>
      </c>
      <c r="C14" s="15">
        <v>135.6</v>
      </c>
      <c r="D14" s="12">
        <f t="shared" si="2"/>
        <v>-204.4</v>
      </c>
      <c r="E14" s="16">
        <f t="shared" si="0"/>
        <v>1.7482787963177842</v>
      </c>
      <c r="F14" s="16">
        <f t="shared" si="1"/>
        <v>39.882352941176471</v>
      </c>
      <c r="G14" s="17">
        <v>202.9</v>
      </c>
      <c r="H14" s="22">
        <f t="shared" si="3"/>
        <v>66.830951207491367</v>
      </c>
      <c r="I14" s="23">
        <f t="shared" si="4"/>
        <v>-67.300000000000011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2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4"/>
        <v>0</v>
      </c>
    </row>
    <row r="16" spans="1:9" ht="24" customHeight="1">
      <c r="A16" s="6" t="s">
        <v>14</v>
      </c>
      <c r="B16" s="11">
        <f>B17+B24+B25+B26+B27+B28</f>
        <v>12520.7</v>
      </c>
      <c r="C16" s="11">
        <f>C17+C24+C25+C26+C27+C28</f>
        <v>1360</v>
      </c>
      <c r="D16" s="12">
        <f t="shared" si="2"/>
        <v>-11160.7</v>
      </c>
      <c r="E16" s="13">
        <f t="shared" si="0"/>
        <v>17.534359609086923</v>
      </c>
      <c r="F16" s="13">
        <f t="shared" si="1"/>
        <v>10.862012507287931</v>
      </c>
      <c r="G16" s="14">
        <f>G17+G24+G25+G26+G27+G28</f>
        <v>1285</v>
      </c>
      <c r="H16" s="22">
        <f t="shared" si="3"/>
        <v>105.83657587548639</v>
      </c>
      <c r="I16" s="23">
        <f t="shared" si="4"/>
        <v>75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402.30000000000007</v>
      </c>
      <c r="D17" s="12">
        <f t="shared" si="2"/>
        <v>-2031.3999999999996</v>
      </c>
      <c r="E17" s="16">
        <f t="shared" si="0"/>
        <v>5.1868182873056394</v>
      </c>
      <c r="F17" s="16">
        <f t="shared" si="1"/>
        <v>16.530385832271854</v>
      </c>
      <c r="G17" s="17">
        <f>G18+G21+G23</f>
        <v>586.4</v>
      </c>
      <c r="H17" s="22">
        <f t="shared" si="3"/>
        <v>68.605047748976816</v>
      </c>
      <c r="I17" s="23">
        <f t="shared" si="4"/>
        <v>-184.09999999999991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400.70000000000005</v>
      </c>
      <c r="D18" s="12">
        <f t="shared" si="2"/>
        <v>-2007.9999999999998</v>
      </c>
      <c r="E18" s="16">
        <f t="shared" si="0"/>
        <v>5.1661896289420079</v>
      </c>
      <c r="F18" s="16">
        <f t="shared" si="1"/>
        <v>16.635529538755346</v>
      </c>
      <c r="G18" s="17">
        <f>SUM(G19:G20)</f>
        <v>585.9</v>
      </c>
      <c r="H18" s="22">
        <f t="shared" si="3"/>
        <v>68.3905103259942</v>
      </c>
      <c r="I18" s="23">
        <f t="shared" si="4"/>
        <v>-185.19999999999993</v>
      </c>
    </row>
    <row r="19" spans="1:9">
      <c r="A19" s="9" t="s">
        <v>17</v>
      </c>
      <c r="B19" s="15">
        <v>2173.5</v>
      </c>
      <c r="C19" s="15">
        <v>290.60000000000002</v>
      </c>
      <c r="D19" s="12">
        <f t="shared" si="2"/>
        <v>-1882.9</v>
      </c>
      <c r="E19" s="16">
        <f t="shared" si="0"/>
        <v>3.7466800752946026</v>
      </c>
      <c r="F19" s="16">
        <f t="shared" si="1"/>
        <v>13.370140326662067</v>
      </c>
      <c r="G19" s="17">
        <v>443.5</v>
      </c>
      <c r="H19" s="22">
        <f t="shared" si="3"/>
        <v>65.524239007891765</v>
      </c>
      <c r="I19" s="23">
        <f t="shared" si="4"/>
        <v>-152.89999999999998</v>
      </c>
    </row>
    <row r="20" spans="1:9">
      <c r="A20" s="9" t="s">
        <v>18</v>
      </c>
      <c r="B20" s="15">
        <v>235.2</v>
      </c>
      <c r="C20" s="15">
        <v>110.1</v>
      </c>
      <c r="D20" s="12">
        <f t="shared" si="2"/>
        <v>-125.1</v>
      </c>
      <c r="E20" s="16">
        <f t="shared" si="0"/>
        <v>1.4195095536474045</v>
      </c>
      <c r="F20" s="16">
        <f t="shared" si="1"/>
        <v>46.811224489795919</v>
      </c>
      <c r="G20" s="17">
        <v>142.4</v>
      </c>
      <c r="H20" s="22">
        <f t="shared" si="3"/>
        <v>77.317415730337075</v>
      </c>
      <c r="I20" s="23">
        <f t="shared" si="4"/>
        <v>-32.300000000000011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2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/>
      <c r="I21" s="23">
        <f t="shared" si="4"/>
        <v>-0.5</v>
      </c>
    </row>
    <row r="22" spans="1:9" ht="45.75" customHeight="1">
      <c r="A22" s="7" t="s">
        <v>57</v>
      </c>
      <c r="B22" s="15">
        <v>25</v>
      </c>
      <c r="C22" s="15">
        <v>0</v>
      </c>
      <c r="D22" s="12">
        <f t="shared" si="2"/>
        <v>-25</v>
      </c>
      <c r="E22" s="16">
        <f t="shared" si="0"/>
        <v>0</v>
      </c>
      <c r="F22" s="16">
        <f t="shared" si="1"/>
        <v>0</v>
      </c>
      <c r="G22" s="17">
        <v>0</v>
      </c>
      <c r="H22" s="22"/>
      <c r="I22" s="23">
        <f t="shared" si="4"/>
        <v>0</v>
      </c>
    </row>
    <row r="23" spans="1:9" ht="42.75">
      <c r="A23" s="7" t="s">
        <v>20</v>
      </c>
      <c r="B23" s="15">
        <v>0</v>
      </c>
      <c r="C23" s="15">
        <v>1.6</v>
      </c>
      <c r="D23" s="12">
        <f t="shared" si="2"/>
        <v>1.6</v>
      </c>
      <c r="E23" s="16">
        <f t="shared" si="0"/>
        <v>2.0628658363631674E-2</v>
      </c>
      <c r="F23" s="16" t="str">
        <f t="shared" si="1"/>
        <v/>
      </c>
      <c r="G23" s="17">
        <v>0</v>
      </c>
      <c r="H23" s="22"/>
      <c r="I23" s="23">
        <f t="shared" si="4"/>
        <v>1.6</v>
      </c>
    </row>
    <row r="24" spans="1:9" ht="28.5">
      <c r="A24" s="7" t="s">
        <v>21</v>
      </c>
      <c r="B24" s="15">
        <v>520</v>
      </c>
      <c r="C24" s="15">
        <v>548.9</v>
      </c>
      <c r="D24" s="12">
        <f t="shared" si="2"/>
        <v>28.899999999999977</v>
      </c>
      <c r="E24" s="16">
        <f t="shared" si="0"/>
        <v>7.0769191098733906</v>
      </c>
      <c r="F24" s="16">
        <f t="shared" si="1"/>
        <v>105.55769230769229</v>
      </c>
      <c r="G24" s="17">
        <v>268.60000000000002</v>
      </c>
      <c r="H24" s="22">
        <f t="shared" ref="H24:H25" si="5">C24/G24*100</f>
        <v>204.35591958302302</v>
      </c>
      <c r="I24" s="23">
        <f t="shared" si="4"/>
        <v>280.29999999999995</v>
      </c>
    </row>
    <row r="25" spans="1:9" ht="28.5">
      <c r="A25" s="7" t="s">
        <v>22</v>
      </c>
      <c r="B25" s="15">
        <v>317.3</v>
      </c>
      <c r="C25" s="15">
        <v>192.4</v>
      </c>
      <c r="D25" s="12">
        <f t="shared" si="2"/>
        <v>-124.9</v>
      </c>
      <c r="E25" s="16">
        <f t="shared" si="0"/>
        <v>2.4805961682267088</v>
      </c>
      <c r="F25" s="16">
        <f t="shared" si="1"/>
        <v>60.636621493854392</v>
      </c>
      <c r="G25" s="17">
        <v>159.19999999999999</v>
      </c>
      <c r="H25" s="22">
        <f t="shared" si="5"/>
        <v>120.85427135678393</v>
      </c>
      <c r="I25" s="23">
        <f t="shared" si="4"/>
        <v>33.200000000000017</v>
      </c>
    </row>
    <row r="26" spans="1:9" ht="31.5" customHeight="1">
      <c r="A26" s="7" t="s">
        <v>23</v>
      </c>
      <c r="B26" s="15">
        <v>8999.7000000000007</v>
      </c>
      <c r="C26" s="15">
        <v>156.6</v>
      </c>
      <c r="D26" s="12">
        <f t="shared" si="2"/>
        <v>-8843.1</v>
      </c>
      <c r="E26" s="16">
        <f t="shared" si="0"/>
        <v>2.0190299373404499</v>
      </c>
      <c r="F26" s="16">
        <f t="shared" si="1"/>
        <v>1.7400580019333973</v>
      </c>
      <c r="G26" s="17">
        <v>162.69999999999999</v>
      </c>
      <c r="H26" s="22">
        <f>C26/G26*100</f>
        <v>96.250768285187462</v>
      </c>
      <c r="I26" s="23">
        <f t="shared" si="4"/>
        <v>-6.0999999999999943</v>
      </c>
    </row>
    <row r="27" spans="1:9" ht="19.5" customHeight="1">
      <c r="A27" s="7" t="s">
        <v>24</v>
      </c>
      <c r="B27" s="15">
        <v>250</v>
      </c>
      <c r="C27" s="15">
        <v>59.8</v>
      </c>
      <c r="D27" s="12">
        <f t="shared" si="2"/>
        <v>-190.2</v>
      </c>
      <c r="E27" s="16">
        <f t="shared" si="0"/>
        <v>0.77099610634073379</v>
      </c>
      <c r="F27" s="16">
        <f t="shared" si="1"/>
        <v>23.919999999999998</v>
      </c>
      <c r="G27" s="17">
        <v>84.6</v>
      </c>
      <c r="H27" s="22">
        <f t="shared" si="3"/>
        <v>70.685579196217503</v>
      </c>
      <c r="I27" s="23">
        <f t="shared" si="4"/>
        <v>-24.799999999999997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2"/>
        <v>0</v>
      </c>
      <c r="E28" s="16">
        <f t="shared" si="0"/>
        <v>0</v>
      </c>
      <c r="F28" s="16" t="str">
        <f t="shared" si="1"/>
        <v/>
      </c>
      <c r="G28" s="17">
        <v>23.5</v>
      </c>
      <c r="H28" s="22">
        <f t="shared" si="3"/>
        <v>0</v>
      </c>
      <c r="I28" s="23">
        <f t="shared" si="4"/>
        <v>-23.5</v>
      </c>
    </row>
    <row r="29" spans="1:9" ht="42" customHeight="1">
      <c r="A29" s="6" t="s">
        <v>26</v>
      </c>
      <c r="B29" s="11">
        <f>B7+B16</f>
        <v>29749.7</v>
      </c>
      <c r="C29" s="11">
        <f>C7+C16</f>
        <v>7756.2000000000007</v>
      </c>
      <c r="D29" s="12">
        <f t="shared" si="2"/>
        <v>-21993.5</v>
      </c>
      <c r="E29" s="13">
        <f t="shared" si="0"/>
        <v>100</v>
      </c>
      <c r="F29" s="13">
        <f t="shared" si="1"/>
        <v>26.071523410320108</v>
      </c>
      <c r="G29" s="14">
        <f>G7+G16</f>
        <v>7375.0999999999995</v>
      </c>
      <c r="H29" s="22">
        <f t="shared" si="3"/>
        <v>105.16738756084665</v>
      </c>
      <c r="I29" s="23">
        <f t="shared" si="4"/>
        <v>381.10000000000127</v>
      </c>
    </row>
    <row r="30" spans="1:9" ht="19.5" customHeight="1">
      <c r="A30" s="6" t="s">
        <v>27</v>
      </c>
      <c r="B30" s="11">
        <f>SUM(B31:B39)</f>
        <v>147344.29999999999</v>
      </c>
      <c r="C30" s="11">
        <f>SUM(C31:C39)</f>
        <v>53634.3</v>
      </c>
      <c r="D30" s="12">
        <f t="shared" si="2"/>
        <v>-93709.999999999985</v>
      </c>
      <c r="E30" s="13"/>
      <c r="F30" s="13">
        <f t="shared" si="1"/>
        <v>36.400661579714999</v>
      </c>
      <c r="G30" s="14">
        <f>SUM(G31:G39)</f>
        <v>50220.899999999994</v>
      </c>
      <c r="H30" s="22">
        <f t="shared" si="3"/>
        <v>106.79677186191408</v>
      </c>
      <c r="I30" s="23">
        <f t="shared" si="4"/>
        <v>3413.4000000000087</v>
      </c>
    </row>
    <row r="31" spans="1:9" ht="28.5">
      <c r="A31" s="7" t="s">
        <v>28</v>
      </c>
      <c r="B31" s="15">
        <v>9108.6</v>
      </c>
      <c r="C31" s="15">
        <v>3795.5</v>
      </c>
      <c r="D31" s="12">
        <f t="shared" si="2"/>
        <v>-5313.1</v>
      </c>
      <c r="E31" s="16"/>
      <c r="F31" s="16">
        <f t="shared" si="1"/>
        <v>41.669411325560461</v>
      </c>
      <c r="G31" s="17">
        <v>3465</v>
      </c>
      <c r="H31" s="22">
        <f t="shared" si="3"/>
        <v>109.53823953823954</v>
      </c>
      <c r="I31" s="23">
        <f t="shared" si="4"/>
        <v>330.5</v>
      </c>
    </row>
    <row r="32" spans="1:9" ht="42.75">
      <c r="A32" s="7" t="s">
        <v>29</v>
      </c>
      <c r="B32" s="15">
        <v>27540.799999999999</v>
      </c>
      <c r="C32" s="15">
        <v>13643.1</v>
      </c>
      <c r="D32" s="12">
        <f t="shared" si="2"/>
        <v>-13897.699999999999</v>
      </c>
      <c r="E32" s="16"/>
      <c r="F32" s="16">
        <f t="shared" si="1"/>
        <v>49.537776680415966</v>
      </c>
      <c r="G32" s="17">
        <v>11948</v>
      </c>
      <c r="H32" s="22">
        <f t="shared" si="3"/>
        <v>114.18731168396386</v>
      </c>
      <c r="I32" s="23">
        <f t="shared" si="4"/>
        <v>1695.1000000000004</v>
      </c>
    </row>
    <row r="33" spans="1:9">
      <c r="A33" s="7" t="s">
        <v>58</v>
      </c>
      <c r="B33" s="15">
        <v>2098.1</v>
      </c>
      <c r="C33" s="15">
        <v>874</v>
      </c>
      <c r="D33" s="12">
        <f t="shared" si="2"/>
        <v>-1224.0999999999999</v>
      </c>
      <c r="E33" s="16"/>
      <c r="F33" s="16">
        <f t="shared" si="1"/>
        <v>41.656737047805159</v>
      </c>
      <c r="G33" s="17">
        <v>0</v>
      </c>
      <c r="H33" s="22"/>
      <c r="I33" s="23">
        <f t="shared" si="4"/>
        <v>874</v>
      </c>
    </row>
    <row r="34" spans="1:9" ht="18" customHeight="1">
      <c r="A34" s="7" t="s">
        <v>52</v>
      </c>
      <c r="B34" s="15">
        <v>37271.800000000003</v>
      </c>
      <c r="C34" s="15">
        <v>4635.3999999999996</v>
      </c>
      <c r="D34" s="12">
        <f t="shared" si="2"/>
        <v>-32636.400000000001</v>
      </c>
      <c r="E34" s="16"/>
      <c r="F34" s="16">
        <f t="shared" si="1"/>
        <v>12.436748426424266</v>
      </c>
      <c r="G34" s="17">
        <v>4990.1000000000004</v>
      </c>
      <c r="H34" s="22">
        <f>C34/G34*100</f>
        <v>92.891926013506733</v>
      </c>
      <c r="I34" s="23">
        <f t="shared" si="4"/>
        <v>-354.70000000000073</v>
      </c>
    </row>
    <row r="35" spans="1:9" ht="19.5" customHeight="1">
      <c r="A35" s="7" t="s">
        <v>53</v>
      </c>
      <c r="B35" s="15">
        <v>71325</v>
      </c>
      <c r="C35" s="15">
        <v>30686.3</v>
      </c>
      <c r="D35" s="12">
        <f t="shared" si="2"/>
        <v>-40638.699999999997</v>
      </c>
      <c r="E35" s="16"/>
      <c r="F35" s="16">
        <f t="shared" si="1"/>
        <v>43.023203645285662</v>
      </c>
      <c r="G35" s="17">
        <v>30135.599999999999</v>
      </c>
      <c r="H35" s="22">
        <f>C35/G35*100</f>
        <v>101.82740678798498</v>
      </c>
      <c r="I35" s="23">
        <f t="shared" si="4"/>
        <v>550.70000000000073</v>
      </c>
    </row>
    <row r="36" spans="1:9">
      <c r="A36" s="8" t="s">
        <v>3</v>
      </c>
      <c r="B36" s="15">
        <v>0</v>
      </c>
      <c r="C36" s="15">
        <v>0</v>
      </c>
      <c r="D36" s="12">
        <f t="shared" si="2"/>
        <v>0</v>
      </c>
      <c r="E36" s="16"/>
      <c r="F36" s="16" t="str">
        <f t="shared" si="1"/>
        <v/>
      </c>
      <c r="G36" s="17">
        <v>0</v>
      </c>
      <c r="H36" s="22"/>
      <c r="I36" s="23">
        <f t="shared" si="4"/>
        <v>0</v>
      </c>
    </row>
    <row r="37" spans="1:9">
      <c r="A37" s="7" t="s">
        <v>30</v>
      </c>
      <c r="B37" s="15">
        <v>0</v>
      </c>
      <c r="C37" s="15">
        <v>0</v>
      </c>
      <c r="D37" s="12">
        <f t="shared" si="2"/>
        <v>0</v>
      </c>
      <c r="E37" s="16"/>
      <c r="F37" s="16" t="str">
        <f t="shared" si="1"/>
        <v/>
      </c>
      <c r="G37" s="17">
        <v>0</v>
      </c>
      <c r="H37" s="22"/>
      <c r="I37" s="23">
        <f t="shared" si="4"/>
        <v>0</v>
      </c>
    </row>
    <row r="38" spans="1:9" ht="28.5">
      <c r="A38" s="7" t="s">
        <v>31</v>
      </c>
      <c r="B38" s="15">
        <v>0</v>
      </c>
      <c r="C38" s="15">
        <v>0</v>
      </c>
      <c r="D38" s="12">
        <f t="shared" si="2"/>
        <v>0</v>
      </c>
      <c r="E38" s="16"/>
      <c r="F38" s="16" t="str">
        <f t="shared" si="1"/>
        <v/>
      </c>
      <c r="G38" s="17">
        <v>0</v>
      </c>
      <c r="H38" s="22"/>
      <c r="I38" s="23">
        <f t="shared" si="4"/>
        <v>0</v>
      </c>
    </row>
    <row r="39" spans="1:9" ht="28.5">
      <c r="A39" s="7" t="s">
        <v>32</v>
      </c>
      <c r="B39" s="15">
        <v>0</v>
      </c>
      <c r="C39" s="15">
        <v>0</v>
      </c>
      <c r="D39" s="12">
        <f t="shared" si="2"/>
        <v>0</v>
      </c>
      <c r="E39" s="16"/>
      <c r="F39" s="16" t="str">
        <f t="shared" si="1"/>
        <v/>
      </c>
      <c r="G39" s="17">
        <v>-317.8</v>
      </c>
      <c r="H39" s="22">
        <f t="shared" si="3"/>
        <v>0</v>
      </c>
      <c r="I39" s="23">
        <f t="shared" si="4"/>
        <v>317.8</v>
      </c>
    </row>
    <row r="40" spans="1:9" ht="24.75" customHeight="1">
      <c r="A40" s="6" t="s">
        <v>33</v>
      </c>
      <c r="B40" s="11">
        <f>B29+B30</f>
        <v>177094</v>
      </c>
      <c r="C40" s="11">
        <f>C29+C30</f>
        <v>61390.5</v>
      </c>
      <c r="D40" s="12">
        <f t="shared" si="2"/>
        <v>-115703.5</v>
      </c>
      <c r="E40" s="13"/>
      <c r="F40" s="13">
        <f t="shared" ref="F40:F55" si="6">IFERROR(C40/B40*100,"")</f>
        <v>34.66548838469965</v>
      </c>
      <c r="G40" s="14">
        <f>G29+G30</f>
        <v>57595.999999999993</v>
      </c>
      <c r="H40" s="22">
        <f t="shared" si="3"/>
        <v>106.5881311202167</v>
      </c>
      <c r="I40" s="23">
        <f t="shared" si="4"/>
        <v>3794.5000000000073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6"/>
        <v/>
      </c>
      <c r="G41" s="14"/>
      <c r="H41" s="22"/>
      <c r="I41" s="23">
        <f t="shared" si="4"/>
        <v>0</v>
      </c>
    </row>
    <row r="42" spans="1:9">
      <c r="A42" s="7" t="s">
        <v>34</v>
      </c>
      <c r="B42" s="15">
        <v>30412.6</v>
      </c>
      <c r="C42" s="15">
        <v>10976</v>
      </c>
      <c r="D42" s="12">
        <f t="shared" si="2"/>
        <v>-19436.599999999999</v>
      </c>
      <c r="E42" s="16"/>
      <c r="F42" s="16">
        <f t="shared" si="6"/>
        <v>36.090304676351252</v>
      </c>
      <c r="G42" s="17">
        <v>10503.6</v>
      </c>
      <c r="H42" s="22">
        <f t="shared" si="3"/>
        <v>104.49750561712175</v>
      </c>
      <c r="I42" s="23">
        <f t="shared" si="4"/>
        <v>472.39999999999964</v>
      </c>
    </row>
    <row r="43" spans="1:9">
      <c r="A43" s="7" t="s">
        <v>35</v>
      </c>
      <c r="B43" s="15">
        <v>783.8</v>
      </c>
      <c r="C43" s="15">
        <v>258.5</v>
      </c>
      <c r="D43" s="12">
        <f t="shared" si="2"/>
        <v>-525.29999999999995</v>
      </c>
      <c r="E43" s="16"/>
      <c r="F43" s="16">
        <f t="shared" si="6"/>
        <v>32.980352130645571</v>
      </c>
      <c r="G43" s="17">
        <v>306.3</v>
      </c>
      <c r="H43" s="22">
        <f t="shared" si="3"/>
        <v>84.394384590270974</v>
      </c>
      <c r="I43" s="23">
        <f t="shared" si="4"/>
        <v>-47.800000000000011</v>
      </c>
    </row>
    <row r="44" spans="1:9" ht="28.5">
      <c r="A44" s="7" t="s">
        <v>36</v>
      </c>
      <c r="B44" s="15">
        <v>1505</v>
      </c>
      <c r="C44" s="15">
        <v>391.8</v>
      </c>
      <c r="D44" s="12">
        <f t="shared" si="2"/>
        <v>-1113.2</v>
      </c>
      <c r="E44" s="16"/>
      <c r="F44" s="16">
        <f t="shared" si="6"/>
        <v>26.033222591362126</v>
      </c>
      <c r="G44" s="17">
        <v>317.3</v>
      </c>
      <c r="H44" s="22">
        <f t="shared" si="3"/>
        <v>123.47935707532302</v>
      </c>
      <c r="I44" s="23">
        <f t="shared" si="4"/>
        <v>74.5</v>
      </c>
    </row>
    <row r="45" spans="1:9" ht="17.25" customHeight="1">
      <c r="A45" s="8" t="s">
        <v>37</v>
      </c>
      <c r="B45" s="15">
        <v>31020.3</v>
      </c>
      <c r="C45" s="15">
        <v>3502.1</v>
      </c>
      <c r="D45" s="12">
        <f t="shared" si="2"/>
        <v>-27518.2</v>
      </c>
      <c r="E45" s="16"/>
      <c r="F45" s="16">
        <f t="shared" si="6"/>
        <v>11.289703839098912</v>
      </c>
      <c r="G45" s="17">
        <v>3719.8</v>
      </c>
      <c r="H45" s="22">
        <f t="shared" si="3"/>
        <v>94.14753481369965</v>
      </c>
      <c r="I45" s="23">
        <f t="shared" si="4"/>
        <v>-217.70000000000027</v>
      </c>
    </row>
    <row r="46" spans="1:9">
      <c r="A46" s="8" t="s">
        <v>38</v>
      </c>
      <c r="B46" s="15">
        <v>3979</v>
      </c>
      <c r="C46" s="15">
        <v>82.6</v>
      </c>
      <c r="D46" s="12">
        <f t="shared" si="2"/>
        <v>-3896.4</v>
      </c>
      <c r="E46" s="16"/>
      <c r="F46" s="16">
        <f t="shared" si="6"/>
        <v>2.0758984669514953</v>
      </c>
      <c r="G46" s="17">
        <v>11159.2</v>
      </c>
      <c r="H46" s="22">
        <f t="shared" si="3"/>
        <v>0.74019642985160217</v>
      </c>
      <c r="I46" s="23">
        <f t="shared" si="4"/>
        <v>-11076.6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2"/>
        <v>-40</v>
      </c>
      <c r="E47" s="16"/>
      <c r="F47" s="16">
        <f t="shared" si="6"/>
        <v>0</v>
      </c>
      <c r="G47" s="17">
        <v>0</v>
      </c>
      <c r="H47" s="22"/>
      <c r="I47" s="23">
        <f t="shared" si="4"/>
        <v>0</v>
      </c>
    </row>
    <row r="48" spans="1:9" ht="18.75" customHeight="1">
      <c r="A48" s="8" t="s">
        <v>40</v>
      </c>
      <c r="B48" s="15">
        <v>76616</v>
      </c>
      <c r="C48" s="15">
        <v>35856.199999999997</v>
      </c>
      <c r="D48" s="12">
        <f t="shared" si="2"/>
        <v>-40759.800000000003</v>
      </c>
      <c r="E48" s="16"/>
      <c r="F48" s="16">
        <f t="shared" si="6"/>
        <v>46.7998851414848</v>
      </c>
      <c r="G48" s="17">
        <v>32610.5</v>
      </c>
      <c r="H48" s="22">
        <f t="shared" si="3"/>
        <v>109.95292927124697</v>
      </c>
      <c r="I48" s="23">
        <f t="shared" si="4"/>
        <v>3245.6999999999971</v>
      </c>
    </row>
    <row r="49" spans="1:9" ht="17.25" customHeight="1">
      <c r="A49" s="7" t="s">
        <v>41</v>
      </c>
      <c r="B49" s="15">
        <v>14019.7</v>
      </c>
      <c r="C49" s="15">
        <v>4998.6000000000004</v>
      </c>
      <c r="D49" s="12">
        <f t="shared" si="2"/>
        <v>-9021.1</v>
      </c>
      <c r="E49" s="16"/>
      <c r="F49" s="16">
        <f t="shared" si="6"/>
        <v>35.654115280640816</v>
      </c>
      <c r="G49" s="17">
        <v>3163.9</v>
      </c>
      <c r="H49" s="22">
        <f t="shared" si="3"/>
        <v>157.98855842472898</v>
      </c>
      <c r="I49" s="23">
        <f t="shared" si="4"/>
        <v>1834.7000000000003</v>
      </c>
    </row>
    <row r="50" spans="1:9">
      <c r="A50" s="8" t="s">
        <v>42</v>
      </c>
      <c r="B50" s="15">
        <v>7708.9</v>
      </c>
      <c r="C50" s="15">
        <v>1473.8</v>
      </c>
      <c r="D50" s="12">
        <f t="shared" si="2"/>
        <v>-6235.0999999999995</v>
      </c>
      <c r="E50" s="16"/>
      <c r="F50" s="16">
        <f t="shared" si="6"/>
        <v>19.118162124297893</v>
      </c>
      <c r="G50" s="17">
        <v>2057.8000000000002</v>
      </c>
      <c r="H50" s="22">
        <f t="shared" si="3"/>
        <v>71.62017688793857</v>
      </c>
      <c r="I50" s="23">
        <f t="shared" si="4"/>
        <v>-584.00000000000023</v>
      </c>
    </row>
    <row r="51" spans="1:9">
      <c r="A51" s="8" t="s">
        <v>43</v>
      </c>
      <c r="B51" s="15">
        <v>100</v>
      </c>
      <c r="C51" s="15">
        <v>27.3</v>
      </c>
      <c r="D51" s="12">
        <f t="shared" si="2"/>
        <v>-72.7</v>
      </c>
      <c r="E51" s="16"/>
      <c r="F51" s="16">
        <f t="shared" si="6"/>
        <v>27.3</v>
      </c>
      <c r="G51" s="17">
        <v>36.799999999999997</v>
      </c>
      <c r="H51" s="22">
        <f t="shared" si="3"/>
        <v>74.18478260869567</v>
      </c>
      <c r="I51" s="23">
        <f t="shared" si="4"/>
        <v>-9.4999999999999964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2"/>
        <v>0</v>
      </c>
      <c r="E52" s="16"/>
      <c r="F52" s="16" t="str">
        <f t="shared" si="6"/>
        <v/>
      </c>
      <c r="G52" s="17">
        <v>0</v>
      </c>
      <c r="H52" s="22"/>
      <c r="I52" s="23">
        <f t="shared" si="4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2"/>
        <v>0</v>
      </c>
      <c r="E53" s="16"/>
      <c r="F53" s="16" t="str">
        <f t="shared" si="6"/>
        <v/>
      </c>
      <c r="G53" s="17">
        <v>0</v>
      </c>
      <c r="H53" s="22"/>
      <c r="I53" s="23">
        <f t="shared" si="4"/>
        <v>0</v>
      </c>
    </row>
    <row r="54" spans="1:9" ht="18" customHeight="1">
      <c r="A54" s="8" t="s">
        <v>46</v>
      </c>
      <c r="B54" s="15">
        <v>10908.7</v>
      </c>
      <c r="C54" s="15">
        <v>4207.3</v>
      </c>
      <c r="D54" s="12">
        <f t="shared" si="2"/>
        <v>-6701.4000000000005</v>
      </c>
      <c r="E54" s="16"/>
      <c r="F54" s="16">
        <f t="shared" si="6"/>
        <v>38.56829869736999</v>
      </c>
      <c r="G54" s="17">
        <v>3228</v>
      </c>
      <c r="H54" s="22">
        <f t="shared" si="3"/>
        <v>130.33767038413879</v>
      </c>
      <c r="I54" s="23">
        <f t="shared" si="4"/>
        <v>979.30000000000018</v>
      </c>
    </row>
    <row r="55" spans="1:9" ht="21.75" customHeight="1">
      <c r="A55" s="6" t="s">
        <v>47</v>
      </c>
      <c r="B55" s="11">
        <f>SUM(B42:B54)</f>
        <v>177094.00000000003</v>
      </c>
      <c r="C55" s="11">
        <f>SUM(C42:C54)</f>
        <v>61774.200000000004</v>
      </c>
      <c r="D55" s="12">
        <f t="shared" si="2"/>
        <v>-115319.80000000002</v>
      </c>
      <c r="E55" s="13"/>
      <c r="F55" s="13">
        <f t="shared" si="6"/>
        <v>34.882152980902795</v>
      </c>
      <c r="G55" s="14">
        <f>SUM(G42:G54)</f>
        <v>67103.200000000012</v>
      </c>
      <c r="H55" s="22">
        <f t="shared" si="3"/>
        <v>92.058500935871905</v>
      </c>
      <c r="I55" s="23">
        <f t="shared" si="4"/>
        <v>-5329.0000000000073</v>
      </c>
    </row>
    <row r="56" spans="1:9" ht="24.75" customHeight="1" thickBot="1">
      <c r="A56" s="10" t="s">
        <v>48</v>
      </c>
      <c r="B56" s="18">
        <f>B40-B55</f>
        <v>0</v>
      </c>
      <c r="C56" s="18">
        <f>C40-C55</f>
        <v>-383.70000000000437</v>
      </c>
      <c r="D56" s="19"/>
      <c r="E56" s="20" t="s">
        <v>49</v>
      </c>
      <c r="F56" s="20" t="s">
        <v>49</v>
      </c>
      <c r="G56" s="21">
        <f>G40-G55</f>
        <v>-9507.2000000000189</v>
      </c>
      <c r="H56" s="22"/>
      <c r="I56" s="23"/>
    </row>
  </sheetData>
  <mergeCells count="11">
    <mergeCell ref="G4:G5"/>
    <mergeCell ref="H4:H5"/>
    <mergeCell ref="I4:I5"/>
    <mergeCell ref="E4:E5"/>
    <mergeCell ref="F4:F5"/>
    <mergeCell ref="A1:F1"/>
    <mergeCell ref="E3:F3"/>
    <mergeCell ref="D4:D5"/>
    <mergeCell ref="A4:A5"/>
    <mergeCell ref="B4:B5"/>
    <mergeCell ref="C4:C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2018-06-19T11:54:57Z</cp:lastPrinted>
  <dcterms:created xsi:type="dcterms:W3CDTF">2001-12-07T07:47:07Z</dcterms:created>
  <dcterms:modified xsi:type="dcterms:W3CDTF">2018-06-19T11:54:59Z</dcterms:modified>
</cp:coreProperties>
</file>