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2120" windowHeight="8190" activeTab="0"/>
  </bookViews>
  <sheets>
    <sheet name="SVODKA12" sheetId="1" r:id="rId1"/>
  </sheets>
  <definedNames>
    <definedName name="Excel_BuiltIn_Print_Area_1">'SVODKA12'!$A$1:$AG$44</definedName>
    <definedName name="_xlnm.Print_Area" localSheetId="0">'SVODKA12'!$A$1:$F$41</definedName>
    <definedName name="Область_печати_ИМ_1">'SVODKA12'!#REF!</definedName>
  </definedNames>
  <calcPr fullCalcOnLoad="1"/>
</workbook>
</file>

<file path=xl/sharedStrings.xml><?xml version="1.0" encoding="utf-8"?>
<sst xmlns="http://schemas.openxmlformats.org/spreadsheetml/2006/main" count="47" uniqueCount="44">
  <si>
    <t>Утверждено</t>
  </si>
  <si>
    <t>Исполнено</t>
  </si>
  <si>
    <t xml:space="preserve">Наименование </t>
  </si>
  <si>
    <t>исполнения</t>
  </si>
  <si>
    <t>показателя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</si>
  <si>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</si>
  <si>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</si>
  <si>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</si>
  <si>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 xml:space="preserve">Земельный налог </t>
  </si>
  <si>
    <t>на</t>
  </si>
  <si>
    <t>ДОХОДЫ - ВСЕГО</t>
  </si>
  <si>
    <t>в том числе:</t>
  </si>
  <si>
    <t>РАСХОДЫ - ВСЕГО</t>
  </si>
  <si>
    <t>Дефицит (-) Профицит (+)</t>
  </si>
  <si>
    <t>%</t>
  </si>
  <si>
    <t>% исполн.</t>
  </si>
  <si>
    <t>из них: дотация на выравнивание бюджетной обеспеченности</t>
  </si>
  <si>
    <t>Государственная пошлина</t>
  </si>
  <si>
    <t>Плата за негативное воздействие на окружающую среду</t>
  </si>
  <si>
    <t>Штрафные санкции</t>
  </si>
  <si>
    <t>прочие безвозмездные поступления</t>
  </si>
  <si>
    <t>БЕЗВОЗМЕЗДНЫЕ ПОСТУПЛЕНИЯ- ВСЕГО</t>
  </si>
  <si>
    <t>Безвозмездные поступления от других бюджетов бюджетной системы РФ</t>
  </si>
  <si>
    <t>Доходы от оказания платных услуг (работ) и компенсации затрат государства</t>
  </si>
  <si>
    <t>Прочие неналоговые доходы</t>
  </si>
  <si>
    <t>Задолженность и перерасчеты по отмененным налогам, сборам и иным обязательным платежам</t>
  </si>
  <si>
    <t xml:space="preserve">ИТОГИ  ИСПОЛНЕНИЯ КОНСОЛИДИРОВАННОГО 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</si>
  <si>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</si>
  <si>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</si>
  <si>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Акцизы на нефтепродукты</t>
  </si>
  <si>
    <t>Транспортный налог</t>
  </si>
  <si>
    <t xml:space="preserve">НАЛОГОВЫЕ ДОХОДЫ </t>
  </si>
  <si>
    <t>НЕНАЛОГОВЫЕ ДОХОДЫ</t>
  </si>
  <si>
    <t>в том числе: собственные доходы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</si>
  <si>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</si>
  <si>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</si>
  <si>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Возврат остатков субвенций, субсидий и иных межбюджетных трансфертов</t>
  </si>
  <si>
    <t>2018 год</t>
  </si>
  <si>
    <t xml:space="preserve">на </t>
  </si>
  <si>
    <t>БЮДЖЕТА ШУМЕРЛИНСКОГО РАЙОНА на 01.06.2018г.</t>
  </si>
  <si>
    <t>01.06.2018г.</t>
  </si>
  <si>
    <t>01.06.2017г.</t>
  </si>
  <si>
    <t>на 01.06.2018г./</t>
  </si>
  <si>
    <t>на 01.06.2017г.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</si>
</sst>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.0"/>
    <numFmt numFmtId="166" formatCode="_-* #,##0.0_р_._-;\-* #,##0.0_р_._-;_-* \-??_р_._-;_-@_-"/>
    <numFmt numFmtId="167" formatCode="_-* #,##0.0_р_._-;\-* #,##0.0_р_._-;_-* \-?_р_._-;_-@_-"/>
    <numFmt numFmtId="168" formatCode="#,##0.0"/>
  </numFmts>
  <fonts count="47">
    <font>
      <sz val="12"/>
      <name val="Courier"/>
      <family val="0"/>
    </font>
    <font>
      <sz val="11"/>
      <color indexed="8"/>
      <name val="Calibri"/>
      <family val="2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Courier"/>
      <family val="0"/>
    </font>
    <font>
      <sz val="11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b/>
      <i/>
      <sz val="11"/>
      <name val="Arial"/>
      <family val="2"/>
    </font>
    <font>
      <sz val="11"/>
      <name val="Courier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3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1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2" fillId="0" borderId="0">
      <alignment/>
      <protection locked="0"/>
    </xf>
  </cellStyleXfs>
  <cellXfs count="59">
    <xf numFmtId="0" fontId="0" fillId="0" borderId="0" xfId="0" applyAlignment="1">
      <alignment/>
    </xf>
    <xf numFmtId="168" fontId="7" fillId="33" borderId="11" xfId="0" applyNumberFormat="1" applyFont="1" applyFill="1" applyBorder="1" applyAlignment="1">
      <alignment horizontal="right"/>
    </xf>
    <xf numFmtId="168" fontId="7" fillId="33" borderId="11" xfId="0" applyNumberFormat="1" applyFont="1" applyFill="1" applyBorder="1" applyAlignment="1" applyProtection="1">
      <alignment horizontal="right"/>
      <protection/>
    </xf>
    <xf numFmtId="168" fontId="7" fillId="34" borderId="11" xfId="0" applyNumberFormat="1" applyFont="1" applyFill="1" applyBorder="1" applyAlignment="1" applyProtection="1">
      <alignment horizontal="right"/>
      <protection/>
    </xf>
    <xf numFmtId="168" fontId="9" fillId="33" borderId="11" xfId="0" applyNumberFormat="1" applyFont="1" applyFill="1" applyBorder="1" applyAlignment="1" applyProtection="1">
      <alignment horizontal="right"/>
      <protection/>
    </xf>
    <xf numFmtId="168" fontId="9" fillId="33" borderId="11" xfId="0" applyNumberFormat="1" applyFont="1" applyFill="1" applyBorder="1" applyAlignment="1">
      <alignment horizontal="right"/>
    </xf>
    <xf numFmtId="168" fontId="9" fillId="34" borderId="11" xfId="0" applyNumberFormat="1" applyFont="1" applyFill="1" applyBorder="1" applyAlignment="1" applyProtection="1">
      <alignment horizontal="right"/>
      <protection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164" fontId="5" fillId="33" borderId="0" xfId="0" applyNumberFormat="1" applyFont="1" applyFill="1" applyAlignment="1">
      <alignment/>
    </xf>
    <xf numFmtId="165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64" fontId="5" fillId="33" borderId="0" xfId="0" applyNumberFormat="1" applyFont="1" applyFill="1" applyAlignment="1" applyProtection="1">
      <alignment horizontal="right"/>
      <protection/>
    </xf>
    <xf numFmtId="0" fontId="6" fillId="34" borderId="0" xfId="0" applyFont="1" applyFill="1" applyBorder="1" applyAlignment="1">
      <alignment/>
    </xf>
    <xf numFmtId="167" fontId="5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166" fontId="5" fillId="34" borderId="0" xfId="0" applyNumberFormat="1" applyFont="1" applyFill="1" applyBorder="1" applyAlignment="1">
      <alignment/>
    </xf>
    <xf numFmtId="166" fontId="5" fillId="34" borderId="0" xfId="0" applyNumberFormat="1" applyFont="1" applyFill="1" applyAlignment="1" applyProtection="1">
      <alignment horizontal="right"/>
      <protection/>
    </xf>
    <xf numFmtId="166" fontId="5" fillId="33" borderId="0" xfId="0" applyNumberFormat="1" applyFont="1" applyFill="1" applyAlignment="1">
      <alignment/>
    </xf>
    <xf numFmtId="168" fontId="5" fillId="33" borderId="0" xfId="0" applyNumberFormat="1" applyFont="1" applyFill="1" applyAlignment="1">
      <alignment/>
    </xf>
    <xf numFmtId="0" fontId="5" fillId="33" borderId="11" xfId="0" applyFont="1" applyFill="1" applyBorder="1" applyAlignment="1" applyProtection="1">
      <alignment horizontal="left"/>
      <protection/>
    </xf>
    <xf numFmtId="0" fontId="7" fillId="33" borderId="11" xfId="0" applyFont="1" applyFill="1" applyBorder="1" applyAlignment="1">
      <alignment/>
    </xf>
    <xf numFmtId="0" fontId="5" fillId="33" borderId="11" xfId="0" applyFont="1" applyFill="1" applyBorder="1" applyAlignment="1" applyProtection="1">
      <alignment horizontal="left" wrapText="1"/>
      <protection/>
    </xf>
    <xf numFmtId="0" fontId="7" fillId="33" borderId="11" xfId="0" applyFont="1" applyFill="1" applyBorder="1" applyAlignment="1" applyProtection="1">
      <alignment horizontal="left" wrapText="1"/>
      <protection/>
    </xf>
    <xf numFmtId="0" fontId="10" fillId="33" borderId="11" xfId="0" applyFont="1" applyFill="1" applyBorder="1" applyAlignment="1" applyProtection="1">
      <alignment horizontal="left" wrapText="1"/>
      <protection/>
    </xf>
    <xf numFmtId="0" fontId="5" fillId="33" borderId="11" xfId="0" applyFont="1" applyFill="1" applyBorder="1" applyAlignment="1" applyProtection="1">
      <alignment horizontal="left" wrapText="1"/>
      <protection/>
    </xf>
    <xf numFmtId="0" fontId="7" fillId="33" borderId="11" xfId="0" applyFont="1" applyFill="1" applyBorder="1" applyAlignment="1" applyProtection="1">
      <alignment horizontal="left"/>
      <protection/>
    </xf>
    <xf numFmtId="0" fontId="12" fillId="33" borderId="11" xfId="0" applyFont="1" applyFill="1" applyBorder="1" applyAlignment="1" applyProtection="1">
      <alignment horizontal="left"/>
      <protection/>
    </xf>
    <xf numFmtId="0" fontId="12" fillId="33" borderId="11" xfId="0" applyFont="1" applyFill="1" applyBorder="1" applyAlignment="1" applyProtection="1">
      <alignment horizontal="left" wrapText="1"/>
      <protection/>
    </xf>
    <xf numFmtId="0" fontId="5" fillId="33" borderId="14" xfId="0" applyFont="1" applyFill="1" applyBorder="1" applyAlignment="1" applyProtection="1">
      <alignment horizontal="left"/>
      <protection/>
    </xf>
    <xf numFmtId="0" fontId="5" fillId="33" borderId="14" xfId="0" applyFont="1" applyFill="1" applyBorder="1" applyAlignment="1">
      <alignment horizontal="left"/>
    </xf>
    <xf numFmtId="0" fontId="5" fillId="33" borderId="15" xfId="0" applyFont="1" applyFill="1" applyBorder="1" applyAlignment="1" applyProtection="1">
      <alignment horizontal="left"/>
      <protection/>
    </xf>
    <xf numFmtId="0" fontId="5" fillId="33" borderId="16" xfId="0" applyFont="1" applyFill="1" applyBorder="1" applyAlignment="1" applyProtection="1">
      <alignment horizontal="left"/>
      <protection/>
    </xf>
    <xf numFmtId="0" fontId="5" fillId="33" borderId="15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13" fillId="33" borderId="0" xfId="0" applyFont="1" applyFill="1" applyAlignment="1">
      <alignment/>
    </xf>
    <xf numFmtId="165" fontId="7" fillId="33" borderId="0" xfId="0" applyNumberFormat="1" applyFont="1" applyFill="1" applyBorder="1" applyAlignment="1">
      <alignment horizontal="right"/>
    </xf>
    <xf numFmtId="168" fontId="9" fillId="33" borderId="11" xfId="58" applyNumberFormat="1" applyFont="1" applyFill="1" applyBorder="1" applyAlignment="1">
      <alignment horizontal="right"/>
      <protection/>
    </xf>
    <xf numFmtId="168" fontId="9" fillId="34" borderId="11" xfId="58" applyNumberFormat="1" applyFont="1" applyFill="1" applyBorder="1" applyAlignment="1">
      <alignment horizontal="right"/>
      <protection/>
    </xf>
    <xf numFmtId="168" fontId="7" fillId="33" borderId="11" xfId="58" applyNumberFormat="1" applyFont="1" applyFill="1" applyBorder="1" applyAlignment="1">
      <alignment horizontal="right"/>
      <protection/>
    </xf>
    <xf numFmtId="168" fontId="7" fillId="34" borderId="11" xfId="58" applyNumberFormat="1" applyFont="1" applyFill="1" applyBorder="1" applyAlignment="1">
      <alignment horizontal="right"/>
      <protection/>
    </xf>
    <xf numFmtId="0" fontId="5" fillId="33" borderId="17" xfId="0" applyFont="1" applyFill="1" applyBorder="1" applyAlignment="1">
      <alignment horizontal="left"/>
    </xf>
    <xf numFmtId="0" fontId="5" fillId="33" borderId="18" xfId="0" applyFont="1" applyFill="1" applyBorder="1" applyAlignment="1" applyProtection="1">
      <alignment horizontal="center"/>
      <protection/>
    </xf>
    <xf numFmtId="0" fontId="5" fillId="33" borderId="19" xfId="0" applyFont="1" applyFill="1" applyBorder="1" applyAlignment="1" applyProtection="1">
      <alignment horizontal="center"/>
      <protection/>
    </xf>
    <xf numFmtId="14" fontId="5" fillId="33" borderId="19" xfId="0" applyNumberFormat="1" applyFont="1" applyFill="1" applyBorder="1" applyAlignment="1" applyProtection="1">
      <alignment horizontal="center"/>
      <protection/>
    </xf>
    <xf numFmtId="168" fontId="9" fillId="33" borderId="20" xfId="0" applyNumberFormat="1" applyFont="1" applyFill="1" applyBorder="1" applyAlignment="1">
      <alignment horizontal="right"/>
    </xf>
    <xf numFmtId="0" fontId="6" fillId="33" borderId="18" xfId="0" applyFont="1" applyFill="1" applyBorder="1" applyAlignment="1" applyProtection="1">
      <alignment horizontal="center"/>
      <protection/>
    </xf>
    <xf numFmtId="0" fontId="6" fillId="33" borderId="19" xfId="0" applyFont="1" applyFill="1" applyBorder="1" applyAlignment="1" applyProtection="1">
      <alignment horizontal="center"/>
      <protection/>
    </xf>
    <xf numFmtId="0" fontId="5" fillId="33" borderId="21" xfId="0" applyFont="1" applyFill="1" applyBorder="1" applyAlignment="1" applyProtection="1">
      <alignment horizontal="left"/>
      <protection/>
    </xf>
    <xf numFmtId="168" fontId="7" fillId="33" borderId="20" xfId="0" applyNumberFormat="1" applyFont="1" applyFill="1" applyBorder="1" applyAlignment="1">
      <alignment horizontal="right"/>
    </xf>
    <xf numFmtId="0" fontId="7" fillId="33" borderId="0" xfId="0" applyFont="1" applyFill="1" applyAlignment="1">
      <alignment horizontal="center"/>
    </xf>
    <xf numFmtId="168" fontId="7" fillId="11" borderId="11" xfId="0" applyNumberFormat="1" applyFont="1" applyFill="1" applyBorder="1" applyAlignment="1" applyProtection="1">
      <alignment horizontal="right"/>
      <protection/>
    </xf>
    <xf numFmtId="0" fontId="7" fillId="33" borderId="0" xfId="0" applyFont="1" applyFill="1" applyAlignment="1">
      <alignment horizontal="center"/>
    </xf>
  </cellXfs>
  <cellStyles count="55">
    <cellStyle name="Normal" xfId="0"/>
    <cellStyle name="”€ќђќ‘ћ‚›‰" xfId="15"/>
    <cellStyle name="”€љ‘€ђћ‚ђќќ›‰" xfId="16"/>
    <cellStyle name="„…ќ…†ќ›‰" xfId="17"/>
    <cellStyle name="€’ћѓћ‚›‰" xfId="18"/>
    <cellStyle name="‡ђѓћ‹ћ‚ћљ1" xfId="19"/>
    <cellStyle name="‡ђѓћ‹ћ‚ћљ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SVODKA12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  <cellStyle name="Џђћ–…ќ’ќ›‰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view="pageBreakPreview" zoomScaleSheetLayoutView="100" zoomScalePageLayoutView="400" workbookViewId="0" topLeftCell="A10">
      <selection activeCell="E39" sqref="E39"/>
    </sheetView>
  </sheetViews>
  <sheetFormatPr defaultColWidth="9.796875" defaultRowHeight="15"/>
  <cols>
    <col min="1" max="1" width="37.796875" style="8" customWidth="1"/>
    <col min="2" max="2" width="10.3984375" style="8" customWidth="1"/>
    <col min="3" max="3" width="10.59765625" style="8" customWidth="1"/>
    <col min="4" max="4" width="9" style="8" customWidth="1"/>
    <col min="5" max="5" width="9.796875" style="8" customWidth="1"/>
    <col min="6" max="6" width="11.796875" style="8" customWidth="1"/>
    <col min="7" max="7" width="8.69921875" style="8" customWidth="1"/>
    <col min="8" max="15" width="9.796875" style="8" customWidth="1"/>
    <col min="16" max="16" width="37.796875" style="8" customWidth="1"/>
    <col min="17" max="17" width="10.796875" style="8" customWidth="1"/>
    <col min="18" max="18" width="11.796875" style="40" customWidth="1"/>
    <col min="19" max="19" width="12.796875" style="40" customWidth="1"/>
    <col min="20" max="40" width="9.796875" style="40" customWidth="1"/>
    <col min="41" max="16384" width="9.796875" style="40" customWidth="1"/>
  </cols>
  <sheetData>
    <row r="1" spans="1:12" ht="15.75">
      <c r="A1" s="58" t="s">
        <v>26</v>
      </c>
      <c r="B1" s="58"/>
      <c r="C1" s="58"/>
      <c r="D1" s="58"/>
      <c r="E1" s="58"/>
      <c r="F1" s="58"/>
      <c r="G1" s="7"/>
      <c r="H1" s="7"/>
      <c r="I1" s="7"/>
      <c r="J1" s="7"/>
      <c r="K1" s="7"/>
      <c r="L1" s="7"/>
    </row>
    <row r="2" spans="1:12" ht="15.75">
      <c r="A2" s="58" t="s">
        <v>39</v>
      </c>
      <c r="B2" s="58"/>
      <c r="C2" s="58"/>
      <c r="D2" s="58"/>
      <c r="E2" s="58"/>
      <c r="F2" s="58"/>
      <c r="G2" s="7"/>
      <c r="H2" s="7"/>
      <c r="I2" s="7"/>
      <c r="J2" s="7"/>
      <c r="K2" s="7"/>
      <c r="L2" s="7"/>
    </row>
    <row r="3" spans="1:12" ht="15.75">
      <c r="A3" s="56"/>
      <c r="B3" s="56"/>
      <c r="C3" s="56"/>
      <c r="D3" s="56"/>
      <c r="E3" s="56"/>
      <c r="F3" s="56"/>
      <c r="G3" s="7"/>
      <c r="H3" s="7"/>
      <c r="I3" s="7"/>
      <c r="J3" s="7"/>
      <c r="K3" s="7"/>
      <c r="L3" s="7"/>
    </row>
    <row r="4" spans="1:12" ht="15.75">
      <c r="A4" s="56"/>
      <c r="B4" s="56"/>
      <c r="C4" s="56"/>
      <c r="D4" s="56"/>
      <c r="E4" s="56"/>
      <c r="F4" s="56"/>
      <c r="G4" s="7"/>
      <c r="H4" s="7"/>
      <c r="I4" s="7"/>
      <c r="J4" s="7"/>
      <c r="K4" s="7"/>
      <c r="L4" s="7"/>
    </row>
    <row r="5" spans="1:12" ht="16.5" thickBot="1">
      <c r="A5" s="41"/>
      <c r="B5" s="9"/>
      <c r="C5" s="9"/>
      <c r="D5" s="9"/>
      <c r="E5" s="9"/>
      <c r="F5" s="10"/>
      <c r="G5" s="7"/>
      <c r="H5" s="7"/>
      <c r="I5" s="7"/>
      <c r="J5" s="7"/>
      <c r="K5" s="7"/>
      <c r="L5" s="7"/>
    </row>
    <row r="6" spans="1:17" ht="15.75" customHeight="1">
      <c r="A6" s="11"/>
      <c r="B6" s="12" t="s">
        <v>0</v>
      </c>
      <c r="C6" s="48" t="s">
        <v>1</v>
      </c>
      <c r="D6" s="12" t="s">
        <v>14</v>
      </c>
      <c r="E6" s="48" t="s">
        <v>1</v>
      </c>
      <c r="F6" s="52" t="s">
        <v>15</v>
      </c>
      <c r="G6" s="7"/>
      <c r="H6" s="7"/>
      <c r="I6" s="7"/>
      <c r="J6" s="7"/>
      <c r="K6" s="7"/>
      <c r="Q6" s="40"/>
    </row>
    <row r="7" spans="1:17" ht="15.75">
      <c r="A7" s="13" t="s">
        <v>2</v>
      </c>
      <c r="B7" s="13" t="s">
        <v>9</v>
      </c>
      <c r="C7" s="49" t="s">
        <v>38</v>
      </c>
      <c r="D7" s="13" t="s">
        <v>3</v>
      </c>
      <c r="E7" s="49" t="s">
        <v>38</v>
      </c>
      <c r="F7" s="53" t="s">
        <v>42</v>
      </c>
      <c r="G7" s="7"/>
      <c r="H7" s="7"/>
      <c r="I7" s="7"/>
      <c r="J7" s="7"/>
      <c r="K7" s="7"/>
      <c r="Q7" s="40"/>
    </row>
    <row r="8" spans="1:17" ht="15.75">
      <c r="A8" s="13" t="s">
        <v>4</v>
      </c>
      <c r="B8" s="13" t="s">
        <v>37</v>
      </c>
      <c r="C8" s="50" t="s">
        <v>40</v>
      </c>
      <c r="D8" s="13"/>
      <c r="E8" s="49" t="s">
        <v>41</v>
      </c>
      <c r="F8" s="53" t="s">
        <v>43</v>
      </c>
      <c r="G8" s="7"/>
      <c r="H8" s="7"/>
      <c r="I8" s="7"/>
      <c r="J8" s="7"/>
      <c r="K8" s="7"/>
      <c r="Q8" s="40"/>
    </row>
    <row r="9" spans="1:17" ht="16.5" thickBot="1">
      <c r="A9" s="37"/>
      <c r="B9" s="37"/>
      <c r="C9" s="38"/>
      <c r="D9" s="39"/>
      <c r="E9" s="47"/>
      <c r="F9" s="38"/>
      <c r="G9" s="7"/>
      <c r="H9" s="7"/>
      <c r="I9" s="7"/>
      <c r="J9" s="7"/>
      <c r="K9" s="7"/>
      <c r="Q9" s="40"/>
    </row>
    <row r="10" spans="1:17" ht="12" customHeight="1">
      <c r="A10" s="35"/>
      <c r="B10" s="35"/>
      <c r="C10" s="35"/>
      <c r="D10" s="36"/>
      <c r="E10" s="36"/>
      <c r="F10" s="54"/>
      <c r="G10" s="7"/>
      <c r="H10" s="7"/>
      <c r="I10" s="7"/>
      <c r="J10" s="7"/>
      <c r="K10" s="7"/>
      <c r="Q10" s="40"/>
    </row>
    <row r="11" spans="1:12" ht="25.5" customHeight="1">
      <c r="A11" s="27" t="s">
        <v>10</v>
      </c>
      <c r="B11" s="1">
        <f>B13+B33+B25</f>
        <v>187737.3</v>
      </c>
      <c r="C11" s="1">
        <f>C13+C33+C25</f>
        <v>64462.9</v>
      </c>
      <c r="D11" s="4">
        <f>(C11/B11)*100</f>
        <v>34.33675673401077</v>
      </c>
      <c r="E11" s="1">
        <f>E13+E33+E25</f>
        <v>63109.89999999999</v>
      </c>
      <c r="F11" s="55">
        <f>C11/E11*100</f>
        <v>102.14387916951226</v>
      </c>
      <c r="G11" s="25">
        <f>B13+B25</f>
        <v>39271.2</v>
      </c>
      <c r="H11" s="25">
        <f>C13+C25</f>
        <v>10555.8</v>
      </c>
      <c r="I11" s="25">
        <f>E13+E25</f>
        <v>12839.4</v>
      </c>
      <c r="J11" s="7">
        <f>H11/I11*100</f>
        <v>82.2141221552409</v>
      </c>
      <c r="K11" s="7"/>
      <c r="L11" s="7"/>
    </row>
    <row r="12" spans="1:12" ht="25.5" customHeight="1">
      <c r="A12" s="27" t="s">
        <v>33</v>
      </c>
      <c r="B12" s="1">
        <f>B13+B36+B25</f>
        <v>40393</v>
      </c>
      <c r="C12" s="1">
        <f>C13+C36+C25</f>
        <v>10828.599999999999</v>
      </c>
      <c r="D12" s="4">
        <f aca="true" t="shared" si="0" ref="D12:D38">(C12/B12)*100</f>
        <v>26.808110316143885</v>
      </c>
      <c r="E12" s="1">
        <f>E13+E36+E25</f>
        <v>12889.1</v>
      </c>
      <c r="F12" s="55">
        <f>C12/E12*100</f>
        <v>84.0136239147807</v>
      </c>
      <c r="G12" s="7"/>
      <c r="H12" s="7"/>
      <c r="I12" s="7"/>
      <c r="J12" s="7"/>
      <c r="K12" s="7"/>
      <c r="L12" s="7"/>
    </row>
    <row r="13" spans="1:12" ht="22.5" customHeight="1">
      <c r="A13" s="33" t="s">
        <v>31</v>
      </c>
      <c r="B13" s="2">
        <f>B15+B16+B17+B18+B20+B21+B22+B23+B24+B19</f>
        <v>24352.6</v>
      </c>
      <c r="C13" s="2">
        <f>C15+C16+C17+C18+C20+C21+C22+C23+C24+C19</f>
        <v>8807.599999999999</v>
      </c>
      <c r="D13" s="4">
        <f t="shared" si="0"/>
        <v>36.16698011711274</v>
      </c>
      <c r="E13" s="2">
        <f>E15+E16+E17+E18+E20+E21+E22+E23+E24+E19</f>
        <v>10824.3</v>
      </c>
      <c r="F13" s="55">
        <f>C13/E13*100</f>
        <v>81.36877211459401</v>
      </c>
      <c r="G13" s="25"/>
      <c r="H13" s="25"/>
      <c r="I13" s="25"/>
      <c r="J13" s="7"/>
      <c r="K13" s="7"/>
      <c r="L13" s="7"/>
    </row>
    <row r="14" spans="1:12" ht="15.75">
      <c r="A14" s="26" t="s">
        <v>11</v>
      </c>
      <c r="B14" s="4"/>
      <c r="C14" s="4"/>
      <c r="D14" s="4"/>
      <c r="E14" s="5"/>
      <c r="F14" s="51"/>
      <c r="G14" s="7"/>
      <c r="H14" s="7"/>
      <c r="I14" s="7"/>
      <c r="J14" s="7"/>
      <c r="K14" s="7"/>
      <c r="L14" s="7"/>
    </row>
    <row r="15" spans="1:12" ht="23.25" customHeight="1">
      <c r="A15" s="26" t="s">
        <v>5</v>
      </c>
      <c r="B15" s="4">
        <v>12835.5</v>
      </c>
      <c r="C15" s="4">
        <v>4743.2</v>
      </c>
      <c r="D15" s="4">
        <f t="shared" si="0"/>
        <v>36.95376105332866</v>
      </c>
      <c r="E15" s="4">
        <v>4401.9</v>
      </c>
      <c r="F15" s="51">
        <f aca="true" t="shared" si="1" ref="F15:F25">C15/E15*100</f>
        <v>107.75347009246008</v>
      </c>
      <c r="G15" s="14"/>
      <c r="H15" s="42"/>
      <c r="I15" s="7"/>
      <c r="J15" s="25"/>
      <c r="K15" s="7"/>
      <c r="L15" s="7"/>
    </row>
    <row r="16" spans="1:12" ht="23.25" customHeight="1">
      <c r="A16" s="26" t="s">
        <v>29</v>
      </c>
      <c r="B16" s="4">
        <v>6240.1</v>
      </c>
      <c r="C16" s="4">
        <v>2501.6</v>
      </c>
      <c r="D16" s="4">
        <f t="shared" si="0"/>
        <v>40.08910113619974</v>
      </c>
      <c r="E16" s="4">
        <v>2370.8</v>
      </c>
      <c r="F16" s="51">
        <f t="shared" si="1"/>
        <v>105.51712502108992</v>
      </c>
      <c r="G16" s="7"/>
      <c r="H16" s="42"/>
      <c r="I16" s="7"/>
      <c r="J16" s="7"/>
      <c r="K16" s="7"/>
      <c r="L16" s="7"/>
    </row>
    <row r="17" spans="1:12" ht="36" customHeight="1">
      <c r="A17" s="28" t="s">
        <v>34</v>
      </c>
      <c r="B17" s="5">
        <v>1250</v>
      </c>
      <c r="C17" s="5">
        <v>496.6</v>
      </c>
      <c r="D17" s="4">
        <f t="shared" si="0"/>
        <v>39.728</v>
      </c>
      <c r="E17" s="43">
        <v>503.4</v>
      </c>
      <c r="F17" s="51">
        <f t="shared" si="1"/>
        <v>98.6491855383393</v>
      </c>
      <c r="G17" s="14"/>
      <c r="H17" s="7"/>
      <c r="I17" s="7"/>
      <c r="J17" s="7"/>
      <c r="K17" s="7"/>
      <c r="L17" s="7"/>
    </row>
    <row r="18" spans="1:12" ht="22.5" customHeight="1">
      <c r="A18" s="26" t="s">
        <v>6</v>
      </c>
      <c r="B18" s="4">
        <v>152</v>
      </c>
      <c r="C18" s="4">
        <v>64.7</v>
      </c>
      <c r="D18" s="4">
        <f t="shared" si="0"/>
        <v>42.56578947368421</v>
      </c>
      <c r="E18" s="43">
        <v>84.1</v>
      </c>
      <c r="F18" s="51">
        <f>C18/E18*100</f>
        <v>76.93222354340072</v>
      </c>
      <c r="G18" s="7"/>
      <c r="H18" s="7"/>
      <c r="I18" s="7"/>
      <c r="J18" s="7"/>
      <c r="K18" s="7"/>
      <c r="L18" s="7"/>
    </row>
    <row r="19" spans="1:12" ht="31.5" customHeight="1">
      <c r="A19" s="28" t="s">
        <v>35</v>
      </c>
      <c r="B19" s="4">
        <v>84</v>
      </c>
      <c r="C19" s="4">
        <v>74</v>
      </c>
      <c r="D19" s="4">
        <f t="shared" si="0"/>
        <v>88.09523809523809</v>
      </c>
      <c r="E19" s="43">
        <v>20.1</v>
      </c>
      <c r="F19" s="51">
        <f>C19/E19*100</f>
        <v>368.15920398009945</v>
      </c>
      <c r="G19" s="7"/>
      <c r="H19" s="7"/>
      <c r="I19" s="7"/>
      <c r="J19" s="7"/>
      <c r="K19" s="7"/>
      <c r="L19" s="7"/>
    </row>
    <row r="20" spans="1:12" ht="19.5" customHeight="1">
      <c r="A20" s="26" t="s">
        <v>7</v>
      </c>
      <c r="B20" s="4">
        <v>632</v>
      </c>
      <c r="C20" s="4">
        <v>42.3</v>
      </c>
      <c r="D20" s="4">
        <f t="shared" si="0"/>
        <v>6.693037974683544</v>
      </c>
      <c r="E20" s="43">
        <v>50.6</v>
      </c>
      <c r="F20" s="51">
        <f t="shared" si="1"/>
        <v>83.59683794466403</v>
      </c>
      <c r="G20" s="15"/>
      <c r="H20" s="7"/>
      <c r="I20" s="7"/>
      <c r="J20" s="7"/>
      <c r="K20" s="7"/>
      <c r="L20" s="7"/>
    </row>
    <row r="21" spans="1:12" ht="21" customHeight="1">
      <c r="A21" s="26" t="s">
        <v>30</v>
      </c>
      <c r="B21" s="4">
        <v>580</v>
      </c>
      <c r="C21" s="4">
        <v>67.7</v>
      </c>
      <c r="D21" s="4">
        <f t="shared" si="0"/>
        <v>11.672413793103448</v>
      </c>
      <c r="E21" s="43">
        <v>109.9</v>
      </c>
      <c r="F21" s="51">
        <f t="shared" si="1"/>
        <v>61.60145586897179</v>
      </c>
      <c r="G21" s="7"/>
      <c r="H21" s="7"/>
      <c r="I21" s="7"/>
      <c r="J21" s="7"/>
      <c r="K21" s="7"/>
      <c r="L21" s="7"/>
    </row>
    <row r="22" spans="1:12" ht="21" customHeight="1">
      <c r="A22" s="26" t="s">
        <v>8</v>
      </c>
      <c r="B22" s="4">
        <v>2145</v>
      </c>
      <c r="C22" s="4">
        <v>663.7</v>
      </c>
      <c r="D22" s="4">
        <f t="shared" si="0"/>
        <v>30.941724941724946</v>
      </c>
      <c r="E22" s="43">
        <v>3045.1</v>
      </c>
      <c r="F22" s="51">
        <f t="shared" si="1"/>
        <v>21.795671734918397</v>
      </c>
      <c r="G22" s="7"/>
      <c r="H22" s="7"/>
      <c r="I22" s="7"/>
      <c r="J22" s="7"/>
      <c r="K22" s="7"/>
      <c r="L22" s="7"/>
    </row>
    <row r="23" spans="1:12" ht="21" customHeight="1">
      <c r="A23" s="26" t="s">
        <v>17</v>
      </c>
      <c r="B23" s="4">
        <v>434</v>
      </c>
      <c r="C23" s="4">
        <v>153.8</v>
      </c>
      <c r="D23" s="4">
        <f t="shared" si="0"/>
        <v>35.43778801843318</v>
      </c>
      <c r="E23" s="43">
        <v>238.4</v>
      </c>
      <c r="F23" s="51">
        <f t="shared" si="1"/>
        <v>64.51342281879195</v>
      </c>
      <c r="G23" s="7"/>
      <c r="H23" s="7"/>
      <c r="I23" s="7"/>
      <c r="J23" s="7"/>
      <c r="K23" s="7"/>
      <c r="L23" s="7"/>
    </row>
    <row r="24" spans="1:12" ht="37.5" customHeight="1">
      <c r="A24" s="28" t="s">
        <v>25</v>
      </c>
      <c r="B24" s="4">
        <v>0</v>
      </c>
      <c r="C24" s="4">
        <v>0</v>
      </c>
      <c r="D24" s="4"/>
      <c r="E24" s="43">
        <v>0</v>
      </c>
      <c r="F24" s="51"/>
      <c r="G24" s="7"/>
      <c r="H24" s="7"/>
      <c r="I24" s="7"/>
      <c r="J24" s="7"/>
      <c r="K24" s="7"/>
      <c r="L24" s="7"/>
    </row>
    <row r="25" spans="1:12" ht="27" customHeight="1">
      <c r="A25" s="34" t="s">
        <v>32</v>
      </c>
      <c r="B25" s="2">
        <f>B27+B28+B29+B30+B31+B32</f>
        <v>14918.599999999999</v>
      </c>
      <c r="C25" s="2">
        <f>C27+C28+C29+C30+C31+C32</f>
        <v>1748.1999999999998</v>
      </c>
      <c r="D25" s="4">
        <f t="shared" si="0"/>
        <v>11.718257745364847</v>
      </c>
      <c r="E25" s="2">
        <f>E27+E28+E29+E30+E31+E32</f>
        <v>2015.1</v>
      </c>
      <c r="F25" s="51">
        <f t="shared" si="1"/>
        <v>86.75499975187336</v>
      </c>
      <c r="G25" s="7"/>
      <c r="H25" s="7"/>
      <c r="I25" s="7"/>
      <c r="J25" s="7"/>
      <c r="K25" s="7"/>
      <c r="L25" s="7"/>
    </row>
    <row r="26" spans="1:12" ht="18.75" customHeight="1">
      <c r="A26" s="26" t="s">
        <v>11</v>
      </c>
      <c r="B26" s="4"/>
      <c r="C26" s="4"/>
      <c r="D26" s="4"/>
      <c r="E26" s="43"/>
      <c r="F26" s="51"/>
      <c r="G26" s="7"/>
      <c r="H26" s="7"/>
      <c r="I26" s="7"/>
      <c r="J26" s="7"/>
      <c r="K26" s="7"/>
      <c r="L26" s="7"/>
    </row>
    <row r="27" spans="1:12" ht="35.25" customHeight="1">
      <c r="A27" s="28" t="s">
        <v>28</v>
      </c>
      <c r="B27" s="4">
        <v>3007</v>
      </c>
      <c r="C27" s="6">
        <v>603.3</v>
      </c>
      <c r="D27" s="4">
        <f t="shared" si="0"/>
        <v>20.063185899567674</v>
      </c>
      <c r="E27" s="44">
        <v>736</v>
      </c>
      <c r="F27" s="51">
        <f aca="true" t="shared" si="2" ref="F27:F38">C27/E27*100</f>
        <v>81.97010869565217</v>
      </c>
      <c r="G27" s="7"/>
      <c r="H27" s="7"/>
      <c r="I27" s="7"/>
      <c r="J27" s="7"/>
      <c r="K27" s="7"/>
      <c r="L27" s="7"/>
    </row>
    <row r="28" spans="1:12" ht="36" customHeight="1">
      <c r="A28" s="28" t="s">
        <v>18</v>
      </c>
      <c r="B28" s="4">
        <v>520</v>
      </c>
      <c r="C28" s="4">
        <v>548.9</v>
      </c>
      <c r="D28" s="4">
        <f t="shared" si="0"/>
        <v>105.55769230769229</v>
      </c>
      <c r="E28" s="43">
        <v>268.6</v>
      </c>
      <c r="F28" s="51">
        <f t="shared" si="2"/>
        <v>204.35591958302302</v>
      </c>
      <c r="G28" s="7"/>
      <c r="H28" s="7"/>
      <c r="I28" s="7"/>
      <c r="J28" s="7"/>
      <c r="K28" s="7"/>
      <c r="L28" s="7"/>
    </row>
    <row r="29" spans="1:12" ht="33.75" customHeight="1">
      <c r="A29" s="28" t="s">
        <v>23</v>
      </c>
      <c r="B29" s="4">
        <v>528.3</v>
      </c>
      <c r="C29" s="4">
        <v>273.7</v>
      </c>
      <c r="D29" s="4">
        <f t="shared" si="0"/>
        <v>51.807685027446524</v>
      </c>
      <c r="E29" s="43">
        <v>417.7</v>
      </c>
      <c r="F29" s="51">
        <f t="shared" si="2"/>
        <v>65.52549676801533</v>
      </c>
      <c r="G29" s="7"/>
      <c r="H29" s="7"/>
      <c r="I29" s="7"/>
      <c r="J29" s="7"/>
      <c r="K29" s="7"/>
      <c r="L29" s="7"/>
    </row>
    <row r="30" spans="1:12" ht="33" customHeight="1">
      <c r="A30" s="28" t="s">
        <v>27</v>
      </c>
      <c r="B30" s="4">
        <v>10613.3</v>
      </c>
      <c r="C30" s="6">
        <v>232.5</v>
      </c>
      <c r="D30" s="4">
        <f t="shared" si="0"/>
        <v>2.19064758369216</v>
      </c>
      <c r="E30" s="44">
        <v>484.3</v>
      </c>
      <c r="F30" s="51">
        <f t="shared" si="2"/>
        <v>48.00743340904398</v>
      </c>
      <c r="G30" s="7"/>
      <c r="H30" s="7"/>
      <c r="I30" s="7"/>
      <c r="J30" s="7"/>
      <c r="K30" s="7"/>
      <c r="L30" s="7"/>
    </row>
    <row r="31" spans="1:12" ht="22.5" customHeight="1">
      <c r="A31" s="26" t="s">
        <v>19</v>
      </c>
      <c r="B31" s="4">
        <v>250</v>
      </c>
      <c r="C31" s="6">
        <v>89.8</v>
      </c>
      <c r="D31" s="4">
        <f t="shared" si="0"/>
        <v>35.919999999999995</v>
      </c>
      <c r="E31" s="44">
        <v>84.6</v>
      </c>
      <c r="F31" s="51">
        <f t="shared" si="2"/>
        <v>106.14657210401892</v>
      </c>
      <c r="G31" s="7"/>
      <c r="H31" s="7"/>
      <c r="I31" s="7"/>
      <c r="J31" s="7"/>
      <c r="K31" s="7"/>
      <c r="L31" s="7"/>
    </row>
    <row r="32" spans="1:12" ht="25.5" customHeight="1">
      <c r="A32" s="26" t="s">
        <v>24</v>
      </c>
      <c r="B32" s="4">
        <v>0</v>
      </c>
      <c r="C32" s="6">
        <v>0</v>
      </c>
      <c r="D32" s="4"/>
      <c r="E32" s="44">
        <v>23.9</v>
      </c>
      <c r="F32" s="51">
        <f t="shared" si="2"/>
        <v>0</v>
      </c>
      <c r="G32" s="7"/>
      <c r="H32" s="7"/>
      <c r="I32" s="7"/>
      <c r="J32" s="7"/>
      <c r="K32" s="7"/>
      <c r="L32" s="7"/>
    </row>
    <row r="33" spans="1:12" ht="24" customHeight="1">
      <c r="A33" s="33" t="s">
        <v>21</v>
      </c>
      <c r="B33" s="1">
        <f>B34+B36+B37</f>
        <v>148466.09999999998</v>
      </c>
      <c r="C33" s="1">
        <f>C34+C36+C37</f>
        <v>53907.100000000006</v>
      </c>
      <c r="D33" s="4">
        <f t="shared" si="0"/>
        <v>36.30936624589722</v>
      </c>
      <c r="E33" s="45">
        <f>E34+E36+E37</f>
        <v>50270.49999999999</v>
      </c>
      <c r="F33" s="51">
        <f t="shared" si="2"/>
        <v>107.23406371530024</v>
      </c>
      <c r="G33" s="7"/>
      <c r="H33" s="7"/>
      <c r="I33" s="7"/>
      <c r="J33" s="7"/>
      <c r="K33" s="7"/>
      <c r="L33" s="7"/>
    </row>
    <row r="34" spans="1:12" ht="36.75" customHeight="1">
      <c r="A34" s="29" t="s">
        <v>22</v>
      </c>
      <c r="B34" s="3">
        <v>147344.3</v>
      </c>
      <c r="C34" s="3">
        <v>53634.3</v>
      </c>
      <c r="D34" s="4">
        <f t="shared" si="0"/>
        <v>36.400661579715</v>
      </c>
      <c r="E34" s="46">
        <v>50538.6</v>
      </c>
      <c r="F34" s="51">
        <f t="shared" si="2"/>
        <v>106.12541700798994</v>
      </c>
      <c r="G34" s="7"/>
      <c r="H34" s="7"/>
      <c r="I34" s="7"/>
      <c r="J34" s="7"/>
      <c r="K34" s="7"/>
      <c r="L34" s="7"/>
    </row>
    <row r="35" spans="1:12" ht="33.75" customHeight="1">
      <c r="A35" s="30" t="s">
        <v>16</v>
      </c>
      <c r="B35" s="4">
        <v>9108.6</v>
      </c>
      <c r="C35" s="6">
        <v>3795.5</v>
      </c>
      <c r="D35" s="4">
        <f t="shared" si="0"/>
        <v>41.66941132556046</v>
      </c>
      <c r="E35" s="44">
        <v>3465</v>
      </c>
      <c r="F35" s="51">
        <f t="shared" si="2"/>
        <v>109.53823953823954</v>
      </c>
      <c r="G35" s="7"/>
      <c r="H35" s="7"/>
      <c r="I35" s="7"/>
      <c r="J35" s="7"/>
      <c r="K35" s="7"/>
      <c r="L35" s="7"/>
    </row>
    <row r="36" spans="1:12" ht="26.25" customHeight="1">
      <c r="A36" s="28" t="s">
        <v>20</v>
      </c>
      <c r="B36" s="4">
        <v>1121.8</v>
      </c>
      <c r="C36" s="6">
        <v>272.8</v>
      </c>
      <c r="D36" s="4"/>
      <c r="E36" s="44">
        <v>49.7</v>
      </c>
      <c r="F36" s="51">
        <f t="shared" si="2"/>
        <v>548.8933601609657</v>
      </c>
      <c r="G36" s="16"/>
      <c r="H36" s="7"/>
      <c r="I36" s="7"/>
      <c r="J36" s="7"/>
      <c r="K36" s="7"/>
      <c r="L36" s="7"/>
    </row>
    <row r="37" spans="1:12" ht="36" customHeight="1">
      <c r="A37" s="31" t="s">
        <v>36</v>
      </c>
      <c r="B37" s="4">
        <v>0</v>
      </c>
      <c r="C37" s="6">
        <v>0</v>
      </c>
      <c r="D37" s="4"/>
      <c r="E37" s="44">
        <v>-317.8</v>
      </c>
      <c r="F37" s="51">
        <f t="shared" si="2"/>
        <v>0</v>
      </c>
      <c r="G37" s="7"/>
      <c r="H37" s="7"/>
      <c r="I37" s="7"/>
      <c r="J37" s="7"/>
      <c r="K37" s="7"/>
      <c r="L37" s="7"/>
    </row>
    <row r="38" spans="1:12" ht="24" customHeight="1">
      <c r="A38" s="32" t="s">
        <v>12</v>
      </c>
      <c r="B38" s="2">
        <v>188142</v>
      </c>
      <c r="C38" s="2">
        <v>64746.3</v>
      </c>
      <c r="D38" s="4">
        <f t="shared" si="0"/>
        <v>34.41352807985458</v>
      </c>
      <c r="E38" s="2">
        <v>72500.7</v>
      </c>
      <c r="F38" s="51">
        <f t="shared" si="2"/>
        <v>89.30437913013255</v>
      </c>
      <c r="G38" s="7"/>
      <c r="H38" s="7"/>
      <c r="I38" s="7"/>
      <c r="J38" s="7"/>
      <c r="K38" s="7"/>
      <c r="L38" s="7"/>
    </row>
    <row r="39" spans="1:12" ht="27" customHeight="1">
      <c r="A39" s="33" t="s">
        <v>13</v>
      </c>
      <c r="B39" s="57">
        <f>B11-B38</f>
        <v>-404.70000000001164</v>
      </c>
      <c r="C39" s="57">
        <f>C11-C38</f>
        <v>-283.40000000000146</v>
      </c>
      <c r="D39" s="2"/>
      <c r="E39" s="57">
        <f>E11-E38</f>
        <v>-9390.80000000001</v>
      </c>
      <c r="F39" s="51"/>
      <c r="G39" s="7"/>
      <c r="H39" s="7"/>
      <c r="I39" s="7"/>
      <c r="J39" s="7"/>
      <c r="K39" s="7"/>
      <c r="L39" s="7"/>
    </row>
    <row r="40" spans="1:5" ht="15.75">
      <c r="A40" s="17"/>
      <c r="B40" s="17"/>
      <c r="C40" s="7"/>
      <c r="D40" s="18"/>
      <c r="E40" s="17"/>
    </row>
    <row r="41" spans="1:5" ht="15.75">
      <c r="A41" s="19"/>
      <c r="B41" s="20"/>
      <c r="C41" s="20"/>
      <c r="D41" s="20"/>
      <c r="E41" s="20"/>
    </row>
    <row r="42" spans="1:5" ht="15.75">
      <c r="A42" s="21"/>
      <c r="B42" s="21"/>
      <c r="C42" s="22"/>
      <c r="D42" s="23"/>
      <c r="E42" s="24"/>
    </row>
    <row r="43" spans="1:5" ht="15.75">
      <c r="A43" s="17"/>
      <c r="B43" s="17"/>
      <c r="C43" s="17"/>
      <c r="D43" s="23"/>
      <c r="E43" s="24"/>
    </row>
    <row r="44" spans="1:5" ht="15.75">
      <c r="A44" s="17"/>
      <c r="B44" s="17"/>
      <c r="C44" s="17"/>
      <c r="D44" s="23"/>
      <c r="E44" s="24"/>
    </row>
    <row r="45" spans="1:5" ht="15.75">
      <c r="A45" s="21"/>
      <c r="B45" s="21"/>
      <c r="C45" s="22"/>
      <c r="D45" s="23"/>
      <c r="E45" s="24"/>
    </row>
  </sheetData>
  <sheetProtection/>
  <mergeCells count="2">
    <mergeCell ref="A2:F2"/>
    <mergeCell ref="A1:F1"/>
  </mergeCells>
  <printOptions/>
  <pageMargins left="0.5905511811023623" right="0.2362204724409449" top="0.5905511811023623" bottom="0.15748031496062992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shumraifo03</cp:lastModifiedBy>
  <cp:lastPrinted>2018-05-15T12:43:42Z</cp:lastPrinted>
  <dcterms:created xsi:type="dcterms:W3CDTF">2001-12-07T07:47:07Z</dcterms:created>
  <dcterms:modified xsi:type="dcterms:W3CDTF">2018-06-14T16:24:03Z</dcterms:modified>
  <cp:category/>
  <cp:version/>
  <cp:contentType/>
  <cp:contentStatus/>
  <cp:revision>1</cp:revision>
</cp:coreProperties>
</file>