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<sst xmlns="http://schemas.openxmlformats.org/spreadsheetml/2006/main" count="115" uniqueCount="81">
  <si>
    <t>Всего расходов на реализацию программ</t>
  </si>
  <si>
    <t>в т.ч.</t>
  </si>
  <si>
    <t>республиканского бюджета</t>
  </si>
  <si>
    <t>местного бюджета</t>
  </si>
  <si>
    <t>1.1</t>
  </si>
  <si>
    <t>1.2</t>
  </si>
  <si>
    <t>2</t>
  </si>
  <si>
    <t>2.1</t>
  </si>
  <si>
    <t>2.2</t>
  </si>
  <si>
    <t>3</t>
  </si>
  <si>
    <t>3.1</t>
  </si>
  <si>
    <t>3.2</t>
  </si>
  <si>
    <t>в том числе за счет средств:</t>
  </si>
  <si>
    <t>федерального бюджета</t>
  </si>
  <si>
    <t>На реализацию федеральных целевых программ - всего</t>
  </si>
  <si>
    <t>Наименование показателей</t>
  </si>
  <si>
    <t>№ п/п</t>
  </si>
  <si>
    <t>На реализацию республиканских целевых программ - всего</t>
  </si>
  <si>
    <t>На реализацию муниципальных целевых программ - всего</t>
  </si>
  <si>
    <t>(тыс. рублей)</t>
  </si>
  <si>
    <t>сумма</t>
  </si>
  <si>
    <t>коды функциональной классификации</t>
  </si>
  <si>
    <t>2011 год</t>
  </si>
  <si>
    <t>2012 год</t>
  </si>
  <si>
    <t>Расходы консолидированных бюджетов муниципальных районов (бюджетов городских округов) без учета субвенций на исполнение делегированных полномочий</t>
  </si>
  <si>
    <t>Расходы консолидированных бюджетов муниципальных районов (бюджетов городских округов) - всего</t>
  </si>
  <si>
    <t>3.3</t>
  </si>
  <si>
    <t>0412 7950000 006</t>
  </si>
  <si>
    <t>в том числе расходы за счет  субвенций на исполнение делегированных полномочий</t>
  </si>
  <si>
    <t>1003 1001100 099</t>
  </si>
  <si>
    <t>0409 5220600 365</t>
  </si>
  <si>
    <t xml:space="preserve"> Республиканская целевая программа "Модернизация и развитие автомобильных дорог в Чувашской Республике на 2006-2010 годы с прогнозом до 2025 года" Софинансирование расходов по содержанию дорог общего пользования, переданных из государственной собственности в муниципальную собственность</t>
  </si>
  <si>
    <t>2013 год</t>
  </si>
  <si>
    <t>1003 1001100 021</t>
  </si>
  <si>
    <t>1003 5226801 021</t>
  </si>
  <si>
    <t>1003 5226801 099</t>
  </si>
  <si>
    <t>Начальник финансового отдела</t>
  </si>
  <si>
    <t>Л.А.Уфилина</t>
  </si>
  <si>
    <t>план</t>
  </si>
  <si>
    <t>исполн</t>
  </si>
  <si>
    <t>Республиканская целевая программа "Переселение граждан из ветхого и аварийного жилищного фонда, расположенного на территории  Чувашской Республики" на 2008-2011 годы</t>
  </si>
  <si>
    <t>0501 0980102 003</t>
  </si>
  <si>
    <t>0501 0980202 003</t>
  </si>
  <si>
    <t>0501 0980212 003</t>
  </si>
  <si>
    <t xml:space="preserve">1. Федеральная целевая программа "Социальное развитие села до 2012 г"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                                                                       </t>
  </si>
  <si>
    <t xml:space="preserve">2. Федеральная целевая программа "Социальное развитие села до 2012 г"  Субсидии бюджетам муниципальных районов на обеспечение жильем молодых семей и молодых специалистов, проживающих и работающих в сельской местности                                                                        </t>
  </si>
  <si>
    <t>2014 год</t>
  </si>
  <si>
    <t xml:space="preserve">Районная целевая программа «Комплексное развитие систем коммунальной инфраструктуры Шумерлинского района  Чувашской Республики на 2008-2011 годы»Модернизация котельной в с.Русские Алгаши Шумерлинского района </t>
  </si>
  <si>
    <t>0502 7950000 003</t>
  </si>
  <si>
    <t>3.4</t>
  </si>
  <si>
    <t>3.5</t>
  </si>
  <si>
    <t>3.6</t>
  </si>
  <si>
    <t>Районная целевая программа повышение безопасности дорожного движения в Шумерлинском районе на 2007-2012 годы (решение Собрания депутатов Шумерлинского района от 15.02.2007 №17/10 с изменениями от 06.09.2010 №57/4)</t>
  </si>
  <si>
    <t>0113 7950000 500</t>
  </si>
  <si>
    <t>3.7</t>
  </si>
  <si>
    <t xml:space="preserve"> Целевые программы сельских поселений "Охрана окружающей среды и обеспечение экологической безопасности населения сельских поселений на период 2010-2015 годы"   </t>
  </si>
  <si>
    <t>3.8</t>
  </si>
  <si>
    <t>0605 7950000 443</t>
  </si>
  <si>
    <t>Доля расходов консолидированных бюджетов муниципальных районов (бюджетов городских округов), формируемых в рамках программ, в общем объеме расходов консолидированных бюджетов муниципальных районов и бюджетов городских округов (без учета субвенций на исполнение делегируемых полномочий) %</t>
  </si>
  <si>
    <t>2015 год</t>
  </si>
  <si>
    <t>1.3</t>
  </si>
  <si>
    <t xml:space="preserve">3. Федеральная целевая программа "Жилище" на 2011-2015 годы Субсидии бюджетам муниципальных районов на обеспечение жильем молодых семей                                                                         </t>
  </si>
  <si>
    <t>1003 5221103 005</t>
  </si>
  <si>
    <t>1003 1008820 005</t>
  </si>
  <si>
    <t>Муниципальная целевая программа энергосбережения в Шумерлинском районе  на 2010-2015 годы и на период до 2020 года»
(постановление главы  Шумерлинского района от  27.07.2010 № 491 с изменениями от 16.09.2011. № 541)</t>
  </si>
  <si>
    <t xml:space="preserve">Программа социально-экономического развития Шумерлинского района на 2010-2012 годы
(постановление главы Шумерлинского района от  01.07.2010 № 447 с изменениями от 29.10.2010. № 699, от 27.06.2011. № 348)
</t>
  </si>
  <si>
    <t>Районная целевая программа профилактики правонарушений в Шумерлинском районе на 2009-2012 годы (постановление главы  Шумерлинского района от  05.05.2009 № 230 с изменениями от 29.09.2010. № 654)</t>
  </si>
  <si>
    <t>0113 7950001 500</t>
  </si>
  <si>
    <t>0310 7950000 500</t>
  </si>
  <si>
    <t>0104 7950000 500</t>
  </si>
  <si>
    <t xml:space="preserve">Районная целевая программа «Молодежь  Шумерлинского района на 2011-2015 годы»
(постановление главы Шумерлинского района от  14.09.2010 № 598 с изменениями от 08.06.2011. 319)
</t>
  </si>
  <si>
    <t>0707 7950000 001</t>
  </si>
  <si>
    <t>Муниципальная целевая программа «Капитальный ремонт многоквартирных домов Шумерлинского района  на 2008-2012 годы» (решение Собрания депутатов Шумерлинского района от 25.10.2007 № 23/15 (с изменениями от 20.02.2009 № 40/5)</t>
  </si>
  <si>
    <t>0501 7950000 003</t>
  </si>
  <si>
    <t>3.9</t>
  </si>
  <si>
    <t>3.10</t>
  </si>
  <si>
    <t>3.11</t>
  </si>
  <si>
    <t xml:space="preserve">Районная целевая программа «Развитие муниципальной службы в Шумерлинском районе на 2011-2013 годы»(постановление главы  администрации Шумерлинского района от  28.03.2011№165)Целевая программа «Развитие муниципальной службы в сельских поселениях на 2011-2013г.г.»
</t>
  </si>
  <si>
    <t xml:space="preserve"> Целевые программы сельских поселений "Пожарная безопасность в сельских поселениях на 2009-2012 годы»  </t>
  </si>
  <si>
    <t>Целевые программы профилактики правонарушений в сельских поселениях Шумерлинского района на 2009-2012 годы</t>
  </si>
  <si>
    <t>Исполнение целевых программ консолидированного бюджета Шумерлинского района за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</si>
</sst>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b/>
      <sz val="12"/>
      <name val="TimesET"/>
      <family val="0"/>
    </font>
    <font>
      <b/>
      <i/>
      <sz val="11"/>
      <name val="TimesET"/>
      <family val="0"/>
    </font>
    <font>
      <i/>
      <sz val="11"/>
      <name val="TimesET"/>
      <family val="0"/>
    </font>
    <font>
      <sz val="12"/>
      <name val="TimesET"/>
      <family val="0"/>
    </font>
    <font>
      <sz val="9"/>
      <name val="TimesET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169" fontId="1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justify" vertical="top"/>
    </xf>
    <xf numFmtId="0" fontId="1" fillId="24" borderId="10" xfId="0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164" fontId="4" fillId="24" borderId="10" xfId="0" applyNumberFormat="1" applyFont="1" applyFill="1" applyBorder="1" applyAlignment="1">
      <alignment horizontal="righ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7109375" style="21" customWidth="1"/>
    <col min="2" max="2" width="46.28125" style="18" customWidth="1"/>
    <col min="3" max="3" width="18.00390625" style="18" customWidth="1"/>
    <col min="4" max="4" width="13.8515625" style="18" customWidth="1"/>
    <col min="5" max="5" width="24.8515625" style="18" customWidth="1"/>
    <col min="6" max="9" width="13.8515625" style="18" customWidth="1"/>
    <col min="10" max="16384" width="9.140625" style="18" customWidth="1"/>
  </cols>
  <sheetData>
    <row r="1" spans="1:9" s="5" customFormat="1" ht="15.75">
      <c r="A1" s="54"/>
      <c r="B1" s="54"/>
      <c r="C1" s="54"/>
      <c r="D1" s="54"/>
      <c r="E1" s="54"/>
      <c r="F1" s="54"/>
      <c r="G1" s="54"/>
      <c r="H1" s="54"/>
      <c r="I1" s="54"/>
    </row>
    <row r="2" spans="1:9" s="5" customFormat="1" ht="56.25" customHeight="1">
      <c r="A2" s="54" t="s">
        <v>80</v>
      </c>
      <c r="B2" s="54"/>
      <c r="C2" s="54"/>
      <c r="D2" s="54"/>
      <c r="E2" s="54"/>
      <c r="F2" s="54"/>
      <c r="G2" s="54"/>
      <c r="H2" s="54"/>
      <c r="I2" s="54"/>
    </row>
    <row r="3" spans="8:9" ht="15.75">
      <c r="H3" s="53" t="s">
        <v>19</v>
      </c>
      <c r="I3" s="53"/>
    </row>
    <row r="4" spans="1:9" s="22" customFormat="1" ht="45.75" customHeight="1">
      <c r="A4" s="55" t="s">
        <v>16</v>
      </c>
      <c r="B4" s="57" t="s">
        <v>15</v>
      </c>
      <c r="C4" s="59" t="s">
        <v>22</v>
      </c>
      <c r="D4" s="60"/>
      <c r="E4" s="61"/>
      <c r="F4" s="17" t="s">
        <v>23</v>
      </c>
      <c r="G4" s="17" t="s">
        <v>32</v>
      </c>
      <c r="H4" s="17" t="s">
        <v>46</v>
      </c>
      <c r="I4" s="17" t="s">
        <v>59</v>
      </c>
    </row>
    <row r="5" spans="1:9" s="22" customFormat="1" ht="45.75" customHeight="1">
      <c r="A5" s="56"/>
      <c r="B5" s="58"/>
      <c r="C5" s="17" t="s">
        <v>38</v>
      </c>
      <c r="D5" s="17" t="s">
        <v>39</v>
      </c>
      <c r="E5" s="17" t="s">
        <v>21</v>
      </c>
      <c r="F5" s="17" t="s">
        <v>20</v>
      </c>
      <c r="G5" s="17" t="s">
        <v>20</v>
      </c>
      <c r="H5" s="17" t="s">
        <v>20</v>
      </c>
      <c r="I5" s="17" t="s">
        <v>20</v>
      </c>
    </row>
    <row r="6" spans="1:9" s="5" customFormat="1" ht="28.5" customHeight="1">
      <c r="A6" s="1"/>
      <c r="B6" s="2" t="s">
        <v>0</v>
      </c>
      <c r="C6" s="3">
        <f>C8+C30+C46</f>
        <v>44397.4</v>
      </c>
      <c r="D6" s="3">
        <f>D8+D30+D46</f>
        <v>26857.9</v>
      </c>
      <c r="E6" s="4"/>
      <c r="F6" s="3">
        <f>F8+F30+F46</f>
        <v>21779</v>
      </c>
      <c r="G6" s="3">
        <f>G8+G30+G46</f>
        <v>20597.399999999998</v>
      </c>
      <c r="H6" s="3">
        <f>H8+H30+H46</f>
        <v>19130.7</v>
      </c>
      <c r="I6" s="3">
        <f>I8+I30+I46</f>
        <v>16901.100000000002</v>
      </c>
    </row>
    <row r="7" spans="1:9" ht="15.75">
      <c r="A7" s="15"/>
      <c r="B7" s="16" t="s">
        <v>1</v>
      </c>
      <c r="C7" s="19"/>
      <c r="D7" s="19"/>
      <c r="E7" s="20"/>
      <c r="F7" s="19"/>
      <c r="G7" s="19"/>
      <c r="H7" s="19"/>
      <c r="I7" s="19"/>
    </row>
    <row r="8" spans="1:9" s="5" customFormat="1" ht="31.5">
      <c r="A8" s="1">
        <v>1</v>
      </c>
      <c r="B8" s="2" t="s">
        <v>14</v>
      </c>
      <c r="C8" s="3">
        <f>C10+C11+C12</f>
        <v>7053.599999999999</v>
      </c>
      <c r="D8" s="3">
        <f>D10+D11+D12</f>
        <v>7018.099999999999</v>
      </c>
      <c r="E8" s="4"/>
      <c r="F8" s="3">
        <f>F10+F11+F12</f>
        <v>1839.3000000000002</v>
      </c>
      <c r="G8" s="3">
        <f>G10+G11+G12</f>
        <v>1884.2</v>
      </c>
      <c r="H8" s="3">
        <f>H10+H11+H12</f>
        <v>1978.3000000000002</v>
      </c>
      <c r="I8" s="3">
        <f>I10+I11+I12</f>
        <v>1978.3000000000002</v>
      </c>
    </row>
    <row r="9" spans="1:9" s="10" customFormat="1" ht="15">
      <c r="A9" s="6"/>
      <c r="B9" s="7" t="s">
        <v>12</v>
      </c>
      <c r="C9" s="8"/>
      <c r="D9" s="8"/>
      <c r="E9" s="9"/>
      <c r="F9" s="8"/>
      <c r="G9" s="8"/>
      <c r="H9" s="8"/>
      <c r="I9" s="8"/>
    </row>
    <row r="10" spans="1:9" s="10" customFormat="1" ht="15">
      <c r="A10" s="6"/>
      <c r="B10" s="7" t="s">
        <v>13</v>
      </c>
      <c r="C10" s="8">
        <f aca="true" t="shared" si="0" ref="C10:D12">C15+C20+C26</f>
        <v>3642.8</v>
      </c>
      <c r="D10" s="8">
        <f t="shared" si="0"/>
        <v>3642.8</v>
      </c>
      <c r="E10" s="9"/>
      <c r="F10" s="8">
        <f aca="true" t="shared" si="1" ref="F10:I12">F15+F20+F26</f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10" customFormat="1" ht="15">
      <c r="A11" s="6"/>
      <c r="B11" s="7" t="s">
        <v>2</v>
      </c>
      <c r="C11" s="8">
        <f t="shared" si="0"/>
        <v>3042.1</v>
      </c>
      <c r="D11" s="8">
        <f t="shared" si="0"/>
        <v>3042.1</v>
      </c>
      <c r="E11" s="9"/>
      <c r="F11" s="8">
        <f t="shared" si="1"/>
        <v>941.6</v>
      </c>
      <c r="G11" s="8">
        <f t="shared" si="1"/>
        <v>941.6</v>
      </c>
      <c r="H11" s="8">
        <f t="shared" si="1"/>
        <v>988.6</v>
      </c>
      <c r="I11" s="8">
        <f t="shared" si="1"/>
        <v>988.6</v>
      </c>
    </row>
    <row r="12" spans="1:9" s="10" customFormat="1" ht="15">
      <c r="A12" s="6"/>
      <c r="B12" s="7" t="s">
        <v>3</v>
      </c>
      <c r="C12" s="8">
        <f t="shared" si="0"/>
        <v>368.7</v>
      </c>
      <c r="D12" s="8">
        <f t="shared" si="0"/>
        <v>333.2</v>
      </c>
      <c r="E12" s="9"/>
      <c r="F12" s="8">
        <f t="shared" si="1"/>
        <v>897.7</v>
      </c>
      <c r="G12" s="8">
        <f t="shared" si="1"/>
        <v>942.6</v>
      </c>
      <c r="H12" s="8">
        <f t="shared" si="1"/>
        <v>989.7</v>
      </c>
      <c r="I12" s="8">
        <f t="shared" si="1"/>
        <v>989.7</v>
      </c>
    </row>
    <row r="13" spans="1:9" ht="90">
      <c r="A13" s="15" t="s">
        <v>4</v>
      </c>
      <c r="B13" s="39" t="s">
        <v>44</v>
      </c>
      <c r="C13" s="40">
        <f>C15+C16+C17</f>
        <v>1454.6000000000001</v>
      </c>
      <c r="D13" s="40">
        <f>D15+D16+D17</f>
        <v>1454.6000000000001</v>
      </c>
      <c r="E13" s="41"/>
      <c r="F13" s="19">
        <f>F15+F16+F17</f>
        <v>0</v>
      </c>
      <c r="G13" s="19">
        <f>G15+G16+G17</f>
        <v>0</v>
      </c>
      <c r="H13" s="19">
        <f>H15+H16+H17</f>
        <v>0</v>
      </c>
      <c r="I13" s="19">
        <f>I15+I16+I17</f>
        <v>0</v>
      </c>
    </row>
    <row r="14" spans="1:9" s="14" customFormat="1" ht="15">
      <c r="A14" s="11"/>
      <c r="B14" s="42" t="s">
        <v>12</v>
      </c>
      <c r="C14" s="43"/>
      <c r="D14" s="43"/>
      <c r="E14" s="44"/>
      <c r="F14" s="13"/>
      <c r="G14" s="13"/>
      <c r="H14" s="13"/>
      <c r="I14" s="13"/>
    </row>
    <row r="15" spans="1:9" s="14" customFormat="1" ht="15">
      <c r="A15" s="11"/>
      <c r="B15" s="42" t="s">
        <v>13</v>
      </c>
      <c r="C15" s="43">
        <v>1149</v>
      </c>
      <c r="D15" s="43">
        <v>1149</v>
      </c>
      <c r="E15" s="44" t="s">
        <v>29</v>
      </c>
      <c r="F15" s="13">
        <v>0</v>
      </c>
      <c r="G15" s="13">
        <v>0</v>
      </c>
      <c r="H15" s="13">
        <v>0</v>
      </c>
      <c r="I15" s="13">
        <v>0</v>
      </c>
    </row>
    <row r="16" spans="1:9" s="14" customFormat="1" ht="15">
      <c r="A16" s="11"/>
      <c r="B16" s="42" t="s">
        <v>2</v>
      </c>
      <c r="C16" s="43">
        <v>208.9</v>
      </c>
      <c r="D16" s="43">
        <v>208.9</v>
      </c>
      <c r="E16" s="44" t="s">
        <v>35</v>
      </c>
      <c r="F16" s="13">
        <v>0</v>
      </c>
      <c r="G16" s="13">
        <v>0</v>
      </c>
      <c r="H16" s="13">
        <v>0</v>
      </c>
      <c r="I16" s="13">
        <v>0</v>
      </c>
    </row>
    <row r="17" spans="1:9" s="14" customFormat="1" ht="15">
      <c r="A17" s="11"/>
      <c r="B17" s="42" t="s">
        <v>3</v>
      </c>
      <c r="C17" s="43">
        <v>96.7</v>
      </c>
      <c r="D17" s="43">
        <v>96.7</v>
      </c>
      <c r="E17" s="44" t="s">
        <v>35</v>
      </c>
      <c r="F17" s="13">
        <v>0</v>
      </c>
      <c r="G17" s="13">
        <v>0</v>
      </c>
      <c r="H17" s="13">
        <v>0</v>
      </c>
      <c r="I17" s="13">
        <v>0</v>
      </c>
    </row>
    <row r="18" spans="1:9" s="14" customFormat="1" ht="90">
      <c r="A18" s="15" t="s">
        <v>5</v>
      </c>
      <c r="B18" s="39" t="s">
        <v>45</v>
      </c>
      <c r="C18" s="40">
        <f>C20+C21+C22</f>
        <v>1217.5</v>
      </c>
      <c r="D18" s="40">
        <f>D20+D21+D22</f>
        <v>1217.5</v>
      </c>
      <c r="E18" s="41"/>
      <c r="F18" s="19">
        <f>F20+F21+F22</f>
        <v>0</v>
      </c>
      <c r="G18" s="19">
        <f>G20+G21+G22</f>
        <v>0</v>
      </c>
      <c r="H18" s="19">
        <f>H20+H21+H22</f>
        <v>0</v>
      </c>
      <c r="I18" s="19">
        <f>I20+I21+I22</f>
        <v>0</v>
      </c>
    </row>
    <row r="19" spans="1:9" s="14" customFormat="1" ht="15">
      <c r="A19" s="11"/>
      <c r="B19" s="42" t="s">
        <v>12</v>
      </c>
      <c r="C19" s="43"/>
      <c r="D19" s="43"/>
      <c r="E19" s="44"/>
      <c r="F19" s="13"/>
      <c r="G19" s="13"/>
      <c r="H19" s="13"/>
      <c r="I19" s="13"/>
    </row>
    <row r="20" spans="1:9" s="14" customFormat="1" ht="15">
      <c r="A20" s="11"/>
      <c r="B20" s="42" t="s">
        <v>13</v>
      </c>
      <c r="C20" s="43">
        <v>1034.9</v>
      </c>
      <c r="D20" s="43">
        <v>1034.9</v>
      </c>
      <c r="E20" s="44" t="s">
        <v>33</v>
      </c>
      <c r="F20" s="13">
        <v>0</v>
      </c>
      <c r="G20" s="13">
        <v>0</v>
      </c>
      <c r="H20" s="13">
        <v>0</v>
      </c>
      <c r="I20" s="13">
        <v>0</v>
      </c>
    </row>
    <row r="21" spans="1:9" s="14" customFormat="1" ht="15">
      <c r="A21" s="11"/>
      <c r="B21" s="42" t="s">
        <v>2</v>
      </c>
      <c r="C21" s="43">
        <v>182.6</v>
      </c>
      <c r="D21" s="43">
        <v>182.6</v>
      </c>
      <c r="E21" s="44" t="s">
        <v>34</v>
      </c>
      <c r="F21" s="13">
        <v>0</v>
      </c>
      <c r="G21" s="13">
        <v>0</v>
      </c>
      <c r="H21" s="13">
        <v>0</v>
      </c>
      <c r="I21" s="13">
        <v>0</v>
      </c>
    </row>
    <row r="22" spans="1:9" s="14" customFormat="1" ht="15">
      <c r="A22" s="11"/>
      <c r="B22" s="42" t="s">
        <v>3</v>
      </c>
      <c r="C22" s="43">
        <v>0</v>
      </c>
      <c r="D22" s="43">
        <v>0</v>
      </c>
      <c r="E22" s="44" t="s">
        <v>34</v>
      </c>
      <c r="F22" s="13">
        <v>0</v>
      </c>
      <c r="G22" s="13">
        <v>0</v>
      </c>
      <c r="H22" s="13">
        <v>0</v>
      </c>
      <c r="I22" s="13">
        <v>0</v>
      </c>
    </row>
    <row r="23" spans="1:9" s="14" customFormat="1" ht="15">
      <c r="A23" s="11"/>
      <c r="B23" s="12"/>
      <c r="C23" s="13"/>
      <c r="D23" s="13"/>
      <c r="E23" s="25"/>
      <c r="F23" s="13"/>
      <c r="G23" s="13"/>
      <c r="H23" s="13"/>
      <c r="I23" s="13"/>
    </row>
    <row r="24" spans="1:9" s="14" customFormat="1" ht="60">
      <c r="A24" s="15" t="s">
        <v>60</v>
      </c>
      <c r="B24" s="39" t="s">
        <v>61</v>
      </c>
      <c r="C24" s="40">
        <f>C26+C27+C28</f>
        <v>4381.5</v>
      </c>
      <c r="D24" s="40">
        <f>D26+D27+D28</f>
        <v>4346</v>
      </c>
      <c r="E24" s="41"/>
      <c r="F24" s="19">
        <f>F26+F27+F28</f>
        <v>1839.3000000000002</v>
      </c>
      <c r="G24" s="19">
        <f>G26+G27+G28</f>
        <v>1884.2</v>
      </c>
      <c r="H24" s="19">
        <f>H26+H27+H28</f>
        <v>1978.3000000000002</v>
      </c>
      <c r="I24" s="19">
        <f>I26+I27+I28</f>
        <v>1978.3000000000002</v>
      </c>
    </row>
    <row r="25" spans="1:9" s="14" customFormat="1" ht="15">
      <c r="A25" s="11"/>
      <c r="B25" s="42" t="s">
        <v>12</v>
      </c>
      <c r="C25" s="43"/>
      <c r="D25" s="43"/>
      <c r="E25" s="44"/>
      <c r="F25" s="13"/>
      <c r="G25" s="13"/>
      <c r="H25" s="13"/>
      <c r="I25" s="13"/>
    </row>
    <row r="26" spans="1:9" s="14" customFormat="1" ht="15">
      <c r="A26" s="11"/>
      <c r="B26" s="42" t="s">
        <v>13</v>
      </c>
      <c r="C26" s="43">
        <v>1458.9</v>
      </c>
      <c r="D26" s="43">
        <v>1458.9</v>
      </c>
      <c r="E26" s="44" t="s">
        <v>63</v>
      </c>
      <c r="F26" s="13">
        <v>0</v>
      </c>
      <c r="G26" s="13">
        <v>0</v>
      </c>
      <c r="H26" s="13">
        <v>0</v>
      </c>
      <c r="I26" s="13">
        <v>0</v>
      </c>
    </row>
    <row r="27" spans="1:9" s="14" customFormat="1" ht="15">
      <c r="A27" s="11"/>
      <c r="B27" s="42" t="s">
        <v>2</v>
      </c>
      <c r="C27" s="43">
        <v>2650.6</v>
      </c>
      <c r="D27" s="43">
        <v>2650.6</v>
      </c>
      <c r="E27" s="44" t="s">
        <v>62</v>
      </c>
      <c r="F27" s="13">
        <v>941.6</v>
      </c>
      <c r="G27" s="13">
        <v>941.6</v>
      </c>
      <c r="H27" s="13">
        <v>988.6</v>
      </c>
      <c r="I27" s="13">
        <v>988.6</v>
      </c>
    </row>
    <row r="28" spans="1:9" s="14" customFormat="1" ht="15">
      <c r="A28" s="11"/>
      <c r="B28" s="42" t="s">
        <v>3</v>
      </c>
      <c r="C28" s="43">
        <v>272</v>
      </c>
      <c r="D28" s="43">
        <v>236.5</v>
      </c>
      <c r="E28" s="44" t="s">
        <v>62</v>
      </c>
      <c r="F28" s="13">
        <v>897.7</v>
      </c>
      <c r="G28" s="13">
        <v>942.6</v>
      </c>
      <c r="H28" s="13">
        <v>989.7</v>
      </c>
      <c r="I28" s="13">
        <v>989.7</v>
      </c>
    </row>
    <row r="29" spans="1:9" s="14" customFormat="1" ht="15">
      <c r="A29" s="11"/>
      <c r="B29" s="12"/>
      <c r="C29" s="13"/>
      <c r="D29" s="13"/>
      <c r="E29" s="25"/>
      <c r="F29" s="13"/>
      <c r="G29" s="13"/>
      <c r="H29" s="13"/>
      <c r="I29" s="13"/>
    </row>
    <row r="30" spans="1:9" s="5" customFormat="1" ht="31.5">
      <c r="A30" s="1" t="s">
        <v>6</v>
      </c>
      <c r="B30" s="33" t="s">
        <v>17</v>
      </c>
      <c r="C30" s="34">
        <f>C32+C33+C34</f>
        <v>36671.9</v>
      </c>
      <c r="D30" s="34">
        <f>D32+D33+D34</f>
        <v>19171.9</v>
      </c>
      <c r="E30" s="35"/>
      <c r="F30" s="34">
        <f>F32+F33+F34</f>
        <v>14634.599999999999</v>
      </c>
      <c r="G30" s="3">
        <f>G32+G33+G34</f>
        <v>14634.599999999999</v>
      </c>
      <c r="H30" s="3">
        <f>H32+H33+H34</f>
        <v>14634.6</v>
      </c>
      <c r="I30" s="3">
        <f>I32+I33+I34</f>
        <v>14634.6</v>
      </c>
    </row>
    <row r="31" spans="1:9" s="10" customFormat="1" ht="15">
      <c r="A31" s="6"/>
      <c r="B31" s="36" t="s">
        <v>12</v>
      </c>
      <c r="C31" s="37"/>
      <c r="D31" s="37"/>
      <c r="E31" s="38"/>
      <c r="F31" s="37"/>
      <c r="G31" s="8"/>
      <c r="H31" s="8"/>
      <c r="I31" s="8"/>
    </row>
    <row r="32" spans="1:9" s="10" customFormat="1" ht="15">
      <c r="A32" s="6"/>
      <c r="B32" s="36" t="s">
        <v>13</v>
      </c>
      <c r="C32" s="37">
        <f>C37</f>
        <v>0</v>
      </c>
      <c r="D32" s="37">
        <f>D37</f>
        <v>0</v>
      </c>
      <c r="E32" s="38"/>
      <c r="F32" s="37">
        <f aca="true" t="shared" si="2" ref="F32:I34">F37+F42</f>
        <v>0</v>
      </c>
      <c r="G32" s="37">
        <f t="shared" si="2"/>
        <v>0</v>
      </c>
      <c r="H32" s="37">
        <f t="shared" si="2"/>
        <v>0</v>
      </c>
      <c r="I32" s="37">
        <f t="shared" si="2"/>
        <v>0</v>
      </c>
    </row>
    <row r="33" spans="1:9" s="10" customFormat="1" ht="15">
      <c r="A33" s="6"/>
      <c r="B33" s="36" t="s">
        <v>2</v>
      </c>
      <c r="C33" s="37">
        <f>C38+C43+C42+C44</f>
        <v>33910.1</v>
      </c>
      <c r="D33" s="37">
        <f>D38+D43+D42+D44</f>
        <v>16410.100000000002</v>
      </c>
      <c r="E33" s="38"/>
      <c r="F33" s="37">
        <f t="shared" si="2"/>
        <v>8944.3</v>
      </c>
      <c r="G33" s="37">
        <f t="shared" si="2"/>
        <v>8944.3</v>
      </c>
      <c r="H33" s="37">
        <f t="shared" si="2"/>
        <v>9391.5</v>
      </c>
      <c r="I33" s="37">
        <f t="shared" si="2"/>
        <v>9391.5</v>
      </c>
    </row>
    <row r="34" spans="1:9" s="10" customFormat="1" ht="15">
      <c r="A34" s="6"/>
      <c r="B34" s="36" t="s">
        <v>3</v>
      </c>
      <c r="C34" s="37">
        <f>C39+C45</f>
        <v>2761.8</v>
      </c>
      <c r="D34" s="37">
        <f>D39+D45</f>
        <v>2761.8</v>
      </c>
      <c r="E34" s="38"/>
      <c r="F34" s="37">
        <f t="shared" si="2"/>
        <v>5690.3</v>
      </c>
      <c r="G34" s="37">
        <f t="shared" si="2"/>
        <v>5690.3</v>
      </c>
      <c r="H34" s="37">
        <f t="shared" si="2"/>
        <v>5243.1</v>
      </c>
      <c r="I34" s="37">
        <f t="shared" si="2"/>
        <v>5243.1</v>
      </c>
    </row>
    <row r="35" spans="1:9" ht="105">
      <c r="A35" s="15" t="s">
        <v>7</v>
      </c>
      <c r="B35" s="39" t="s">
        <v>31</v>
      </c>
      <c r="C35" s="40">
        <f>C37+C38+C39</f>
        <v>11662.6</v>
      </c>
      <c r="D35" s="40">
        <f>D37+D38+D39</f>
        <v>11662.6</v>
      </c>
      <c r="E35" s="41" t="s">
        <v>30</v>
      </c>
      <c r="F35" s="40">
        <f>F37+F38+F39</f>
        <v>14634.599999999999</v>
      </c>
      <c r="G35" s="40">
        <f>G37+G38+G39</f>
        <v>14634.599999999999</v>
      </c>
      <c r="H35" s="40">
        <f>H37+H38+H39</f>
        <v>14634.6</v>
      </c>
      <c r="I35" s="40">
        <f>I37+I38+I39</f>
        <v>14634.6</v>
      </c>
    </row>
    <row r="36" spans="1:9" s="14" customFormat="1" ht="15">
      <c r="A36" s="11"/>
      <c r="B36" s="42" t="s">
        <v>12</v>
      </c>
      <c r="C36" s="43"/>
      <c r="D36" s="43"/>
      <c r="E36" s="44"/>
      <c r="F36" s="43"/>
      <c r="G36" s="43"/>
      <c r="H36" s="43"/>
      <c r="I36" s="43"/>
    </row>
    <row r="37" spans="1:9" s="14" customFormat="1" ht="15">
      <c r="A37" s="11"/>
      <c r="B37" s="42" t="s">
        <v>13</v>
      </c>
      <c r="C37" s="43">
        <v>0</v>
      </c>
      <c r="D37" s="43">
        <v>0</v>
      </c>
      <c r="E37" s="44"/>
      <c r="F37" s="43"/>
      <c r="G37" s="43"/>
      <c r="H37" s="43"/>
      <c r="I37" s="43"/>
    </row>
    <row r="38" spans="1:9" s="14" customFormat="1" ht="15">
      <c r="A38" s="11"/>
      <c r="B38" s="42" t="s">
        <v>2</v>
      </c>
      <c r="C38" s="43">
        <v>8910.1</v>
      </c>
      <c r="D38" s="43">
        <v>8910.1</v>
      </c>
      <c r="E38" s="44"/>
      <c r="F38" s="43">
        <v>8944.3</v>
      </c>
      <c r="G38" s="43">
        <v>8944.3</v>
      </c>
      <c r="H38" s="43">
        <v>9391.5</v>
      </c>
      <c r="I38" s="43">
        <v>9391.5</v>
      </c>
    </row>
    <row r="39" spans="1:9" s="14" customFormat="1" ht="15">
      <c r="A39" s="11"/>
      <c r="B39" s="42" t="s">
        <v>3</v>
      </c>
      <c r="C39" s="43">
        <v>2752.5</v>
      </c>
      <c r="D39" s="43">
        <v>2752.5</v>
      </c>
      <c r="E39" s="44"/>
      <c r="F39" s="43">
        <v>5690.3</v>
      </c>
      <c r="G39" s="43">
        <v>5690.3</v>
      </c>
      <c r="H39" s="43">
        <v>5243.1</v>
      </c>
      <c r="I39" s="43">
        <v>5243.1</v>
      </c>
    </row>
    <row r="40" spans="1:9" s="14" customFormat="1" ht="75">
      <c r="A40" s="15" t="s">
        <v>8</v>
      </c>
      <c r="B40" s="39" t="s">
        <v>40</v>
      </c>
      <c r="C40" s="40">
        <f>C42+C43+C45+C44</f>
        <v>25009.3</v>
      </c>
      <c r="D40" s="40">
        <f>D42+D43+D45+D44</f>
        <v>7509.3</v>
      </c>
      <c r="E40" s="41"/>
      <c r="F40" s="40">
        <f>F42+F43+F45</f>
        <v>0</v>
      </c>
      <c r="G40" s="19">
        <f>G42+G43+G45</f>
        <v>0</v>
      </c>
      <c r="H40" s="19">
        <f>H42+H43+H45</f>
        <v>0</v>
      </c>
      <c r="I40" s="19">
        <f>I42+I43+I45</f>
        <v>0</v>
      </c>
    </row>
    <row r="41" spans="1:9" s="14" customFormat="1" ht="15">
      <c r="A41" s="11"/>
      <c r="B41" s="42" t="s">
        <v>12</v>
      </c>
      <c r="C41" s="43"/>
      <c r="D41" s="43"/>
      <c r="E41" s="44"/>
      <c r="F41" s="43"/>
      <c r="G41" s="13"/>
      <c r="H41" s="13"/>
      <c r="I41" s="13"/>
    </row>
    <row r="42" spans="1:9" s="14" customFormat="1" ht="15">
      <c r="A42" s="11"/>
      <c r="B42" s="42" t="s">
        <v>2</v>
      </c>
      <c r="C42" s="43">
        <v>16226.1</v>
      </c>
      <c r="D42" s="43">
        <v>4867.8</v>
      </c>
      <c r="E42" s="44" t="s">
        <v>41</v>
      </c>
      <c r="F42" s="43">
        <v>0</v>
      </c>
      <c r="G42" s="13">
        <v>0</v>
      </c>
      <c r="H42" s="13">
        <v>0</v>
      </c>
      <c r="I42" s="13">
        <v>0</v>
      </c>
    </row>
    <row r="43" spans="1:9" s="14" customFormat="1" ht="15">
      <c r="A43" s="11"/>
      <c r="B43" s="42" t="s">
        <v>2</v>
      </c>
      <c r="C43" s="43">
        <v>5399.4</v>
      </c>
      <c r="D43" s="43">
        <v>1619.8</v>
      </c>
      <c r="E43" s="44" t="s">
        <v>42</v>
      </c>
      <c r="F43" s="43">
        <v>0</v>
      </c>
      <c r="G43" s="13">
        <v>0</v>
      </c>
      <c r="H43" s="13">
        <v>0</v>
      </c>
      <c r="I43" s="13">
        <v>0</v>
      </c>
    </row>
    <row r="44" spans="1:9" s="14" customFormat="1" ht="15">
      <c r="A44" s="11"/>
      <c r="B44" s="42" t="s">
        <v>2</v>
      </c>
      <c r="C44" s="43">
        <v>3374.5</v>
      </c>
      <c r="D44" s="43">
        <v>1012.4</v>
      </c>
      <c r="E44" s="44" t="s">
        <v>43</v>
      </c>
      <c r="F44" s="43"/>
      <c r="G44" s="13"/>
      <c r="H44" s="13"/>
      <c r="I44" s="13"/>
    </row>
    <row r="45" spans="1:9" s="14" customFormat="1" ht="15">
      <c r="A45" s="11"/>
      <c r="B45" s="42" t="s">
        <v>3</v>
      </c>
      <c r="C45" s="43">
        <v>9.3</v>
      </c>
      <c r="D45" s="43">
        <v>9.3</v>
      </c>
      <c r="E45" s="44" t="s">
        <v>42</v>
      </c>
      <c r="F45" s="43">
        <v>0</v>
      </c>
      <c r="G45" s="13">
        <v>0</v>
      </c>
      <c r="H45" s="13">
        <v>0</v>
      </c>
      <c r="I45" s="13">
        <v>0</v>
      </c>
    </row>
    <row r="46" spans="1:9" s="5" customFormat="1" ht="31.5">
      <c r="A46" s="1" t="s">
        <v>9</v>
      </c>
      <c r="B46" s="2" t="s">
        <v>18</v>
      </c>
      <c r="C46" s="3">
        <f>C49+C47+C48+C50+C51+C55+C56+C57+C52+C53+C54</f>
        <v>671.9</v>
      </c>
      <c r="D46" s="3">
        <f>D49+D47+D48+D50+D51+D55+D56+D57+D52+D53+D54</f>
        <v>667.9</v>
      </c>
      <c r="E46" s="4"/>
      <c r="F46" s="3">
        <f>F49+F47+F48+F50+F51+F55+F56+F57+F52+F53+F54</f>
        <v>5305.1</v>
      </c>
      <c r="G46" s="3">
        <f>G49+G47+G48+G50+G51+G55+G56+G57+G52+G53+G54</f>
        <v>4078.6</v>
      </c>
      <c r="H46" s="3">
        <f>H49+H47+H48+H50+H51+H55+H56+H57+H52+H53+H54</f>
        <v>2517.8</v>
      </c>
      <c r="I46" s="3">
        <f>I49+I47+I48+I50+I51+I55+I56+I57+I52+I53+I54</f>
        <v>288.2</v>
      </c>
    </row>
    <row r="47" spans="1:9" ht="84" customHeight="1">
      <c r="A47" s="15" t="s">
        <v>10</v>
      </c>
      <c r="B47" s="26" t="s">
        <v>47</v>
      </c>
      <c r="C47" s="19">
        <v>500</v>
      </c>
      <c r="D47" s="19">
        <v>500</v>
      </c>
      <c r="E47" s="24" t="s">
        <v>48</v>
      </c>
      <c r="F47" s="19">
        <v>0</v>
      </c>
      <c r="G47" s="19">
        <v>0</v>
      </c>
      <c r="H47" s="19">
        <v>0</v>
      </c>
      <c r="I47" s="19">
        <v>0</v>
      </c>
    </row>
    <row r="48" spans="1:9" ht="97.5" customHeight="1">
      <c r="A48" s="15" t="s">
        <v>11</v>
      </c>
      <c r="B48" s="23" t="s">
        <v>64</v>
      </c>
      <c r="C48" s="19">
        <v>0</v>
      </c>
      <c r="D48" s="19">
        <v>0</v>
      </c>
      <c r="E48" s="24" t="s">
        <v>48</v>
      </c>
      <c r="F48" s="19">
        <v>1504.5</v>
      </c>
      <c r="G48" s="19">
        <v>3680</v>
      </c>
      <c r="H48" s="19">
        <v>2212</v>
      </c>
      <c r="I48" s="19">
        <v>0</v>
      </c>
    </row>
    <row r="49" spans="1:9" ht="90">
      <c r="A49" s="46" t="s">
        <v>26</v>
      </c>
      <c r="B49" s="47" t="s">
        <v>65</v>
      </c>
      <c r="C49" s="19">
        <v>0</v>
      </c>
      <c r="D49" s="19">
        <v>0</v>
      </c>
      <c r="E49" s="24" t="s">
        <v>27</v>
      </c>
      <c r="F49" s="19">
        <v>100</v>
      </c>
      <c r="G49" s="19">
        <v>0</v>
      </c>
      <c r="H49" s="19">
        <v>0</v>
      </c>
      <c r="I49" s="19">
        <v>0</v>
      </c>
    </row>
    <row r="50" spans="1:9" ht="86.25" customHeight="1">
      <c r="A50" s="15" t="s">
        <v>49</v>
      </c>
      <c r="B50" s="31" t="s">
        <v>66</v>
      </c>
      <c r="C50" s="19">
        <v>70</v>
      </c>
      <c r="D50" s="19">
        <v>70</v>
      </c>
      <c r="E50" s="24" t="s">
        <v>67</v>
      </c>
      <c r="F50" s="19">
        <v>230</v>
      </c>
      <c r="G50" s="19">
        <v>0</v>
      </c>
      <c r="H50" s="19">
        <v>0</v>
      </c>
      <c r="I50" s="19">
        <v>0</v>
      </c>
    </row>
    <row r="51" spans="1:9" s="5" customFormat="1" ht="90.75" customHeight="1">
      <c r="A51" s="15" t="s">
        <v>50</v>
      </c>
      <c r="B51" s="32" t="s">
        <v>52</v>
      </c>
      <c r="C51" s="19">
        <v>34</v>
      </c>
      <c r="D51" s="19">
        <v>34</v>
      </c>
      <c r="E51" s="24" t="s">
        <v>67</v>
      </c>
      <c r="F51" s="19">
        <v>300</v>
      </c>
      <c r="G51" s="19">
        <v>0</v>
      </c>
      <c r="H51" s="19">
        <v>0</v>
      </c>
      <c r="I51" s="19">
        <v>0</v>
      </c>
    </row>
    <row r="52" spans="1:9" s="5" customFormat="1" ht="110.25" customHeight="1">
      <c r="A52" s="15" t="s">
        <v>51</v>
      </c>
      <c r="B52" s="49" t="s">
        <v>77</v>
      </c>
      <c r="C52" s="19">
        <v>32</v>
      </c>
      <c r="D52" s="19">
        <v>32</v>
      </c>
      <c r="E52" s="24" t="s">
        <v>69</v>
      </c>
      <c r="F52" s="19">
        <v>109</v>
      </c>
      <c r="G52" s="19">
        <v>100</v>
      </c>
      <c r="H52" s="19">
        <v>0</v>
      </c>
      <c r="I52" s="19">
        <v>0</v>
      </c>
    </row>
    <row r="53" spans="1:9" s="5" customFormat="1" ht="77.25" customHeight="1">
      <c r="A53" s="15" t="s">
        <v>54</v>
      </c>
      <c r="B53" s="49" t="s">
        <v>70</v>
      </c>
      <c r="C53" s="19">
        <v>29.1</v>
      </c>
      <c r="D53" s="19">
        <v>29.1</v>
      </c>
      <c r="E53" s="24" t="s">
        <v>71</v>
      </c>
      <c r="F53" s="19">
        <v>25</v>
      </c>
      <c r="G53" s="19">
        <v>25</v>
      </c>
      <c r="H53" s="19">
        <v>25</v>
      </c>
      <c r="I53" s="19">
        <v>0</v>
      </c>
    </row>
    <row r="54" spans="1:9" s="5" customFormat="1" ht="84" customHeight="1">
      <c r="A54" s="15" t="s">
        <v>56</v>
      </c>
      <c r="B54" s="48" t="s">
        <v>72</v>
      </c>
      <c r="C54" s="19">
        <v>0</v>
      </c>
      <c r="D54" s="19">
        <v>0</v>
      </c>
      <c r="E54" s="24" t="s">
        <v>73</v>
      </c>
      <c r="F54" s="19">
        <v>2828.3</v>
      </c>
      <c r="G54" s="19">
        <v>0</v>
      </c>
      <c r="H54" s="19">
        <v>0</v>
      </c>
      <c r="I54" s="19">
        <v>0</v>
      </c>
    </row>
    <row r="55" spans="1:9" s="5" customFormat="1" ht="48" customHeight="1">
      <c r="A55" s="46" t="s">
        <v>74</v>
      </c>
      <c r="B55" s="50" t="s">
        <v>78</v>
      </c>
      <c r="C55" s="19">
        <v>2.8</v>
      </c>
      <c r="D55" s="19">
        <v>2.8</v>
      </c>
      <c r="E55" s="24" t="s">
        <v>68</v>
      </c>
      <c r="F55" s="19">
        <v>19.6</v>
      </c>
      <c r="G55" s="19">
        <v>0</v>
      </c>
      <c r="H55" s="19">
        <v>0</v>
      </c>
      <c r="I55" s="19">
        <v>0</v>
      </c>
    </row>
    <row r="56" spans="1:9" s="5" customFormat="1" ht="46.5" customHeight="1">
      <c r="A56" s="46" t="s">
        <v>75</v>
      </c>
      <c r="B56" s="50" t="s">
        <v>79</v>
      </c>
      <c r="C56" s="19">
        <v>3</v>
      </c>
      <c r="D56" s="19">
        <v>0</v>
      </c>
      <c r="E56" s="24" t="s">
        <v>53</v>
      </c>
      <c r="F56" s="19">
        <v>33</v>
      </c>
      <c r="G56" s="19">
        <v>0</v>
      </c>
      <c r="H56" s="19">
        <v>0</v>
      </c>
      <c r="I56" s="19">
        <v>0</v>
      </c>
    </row>
    <row r="57" spans="1:9" s="5" customFormat="1" ht="69.75" customHeight="1">
      <c r="A57" s="46" t="s">
        <v>76</v>
      </c>
      <c r="B57" s="50" t="s">
        <v>55</v>
      </c>
      <c r="C57" s="19">
        <v>1</v>
      </c>
      <c r="D57" s="19">
        <v>0</v>
      </c>
      <c r="E57" s="24" t="s">
        <v>57</v>
      </c>
      <c r="F57" s="19">
        <v>155.7</v>
      </c>
      <c r="G57" s="19">
        <v>273.6</v>
      </c>
      <c r="H57" s="19">
        <v>280.8</v>
      </c>
      <c r="I57" s="19">
        <v>288.2</v>
      </c>
    </row>
    <row r="58" spans="1:9" s="5" customFormat="1" ht="47.25">
      <c r="A58" s="1"/>
      <c r="B58" s="2" t="s">
        <v>25</v>
      </c>
      <c r="C58" s="2">
        <v>191494.8</v>
      </c>
      <c r="D58" s="2">
        <v>172671.6</v>
      </c>
      <c r="E58" s="2"/>
      <c r="F58" s="2">
        <v>113226.1</v>
      </c>
      <c r="G58" s="27">
        <v>117134.5</v>
      </c>
      <c r="H58" s="27">
        <v>118339.9</v>
      </c>
      <c r="I58" s="27">
        <v>119557.7</v>
      </c>
    </row>
    <row r="59" spans="1:9" s="5" customFormat="1" ht="47.25">
      <c r="A59" s="1"/>
      <c r="B59" s="2" t="s">
        <v>28</v>
      </c>
      <c r="C59" s="2">
        <v>22424.4</v>
      </c>
      <c r="D59" s="2">
        <v>22034.1</v>
      </c>
      <c r="E59" s="2"/>
      <c r="F59" s="2">
        <v>11890.4</v>
      </c>
      <c r="G59" s="27">
        <v>12552.3</v>
      </c>
      <c r="H59" s="27">
        <v>11633.4</v>
      </c>
      <c r="I59" s="27">
        <v>12215.1</v>
      </c>
    </row>
    <row r="60" spans="1:9" ht="15.75">
      <c r="A60" s="1"/>
      <c r="B60" s="2"/>
      <c r="C60" s="2"/>
      <c r="D60" s="2"/>
      <c r="E60" s="2"/>
      <c r="F60" s="2"/>
      <c r="G60" s="2"/>
      <c r="H60" s="2"/>
      <c r="I60" s="2"/>
    </row>
    <row r="61" spans="1:9" ht="78.75">
      <c r="A61" s="1"/>
      <c r="B61" s="2" t="s">
        <v>24</v>
      </c>
      <c r="C61" s="2">
        <f>C58-C59</f>
        <v>169070.4</v>
      </c>
      <c r="D61" s="2">
        <f>D58-D59</f>
        <v>150637.5</v>
      </c>
      <c r="E61" s="2"/>
      <c r="F61" s="2">
        <f>F58-F59</f>
        <v>101335.70000000001</v>
      </c>
      <c r="G61" s="27">
        <v>109348</v>
      </c>
      <c r="H61" s="27">
        <f>H58-H59</f>
        <v>106706.5</v>
      </c>
      <c r="I61" s="27">
        <f>I58-I59</f>
        <v>107342.59999999999</v>
      </c>
    </row>
    <row r="62" spans="1:9" ht="89.25">
      <c r="A62" s="28"/>
      <c r="B62" s="29" t="s">
        <v>58</v>
      </c>
      <c r="C62" s="45">
        <f>(C6/C61)*100</f>
        <v>26.259711930651374</v>
      </c>
      <c r="D62" s="45">
        <f>(D6/D61)*100</f>
        <v>17.829491328520454</v>
      </c>
      <c r="E62" s="30"/>
      <c r="F62" s="45">
        <f>(F6/F61)*100</f>
        <v>21.49193226079259</v>
      </c>
      <c r="G62" s="45">
        <f>(G6/G61)*100</f>
        <v>18.83655851044372</v>
      </c>
      <c r="H62" s="45">
        <f>(H6/H61)*100</f>
        <v>17.92833613697385</v>
      </c>
      <c r="I62" s="45">
        <f>(I6/I61)*100</f>
        <v>15.745007108081976</v>
      </c>
    </row>
    <row r="65" spans="3:8" ht="15.75" customHeight="1">
      <c r="C65" s="51" t="s">
        <v>36</v>
      </c>
      <c r="D65" s="52"/>
      <c r="E65" s="52"/>
      <c r="G65" s="51" t="s">
        <v>37</v>
      </c>
      <c r="H65" s="51"/>
    </row>
  </sheetData>
  <sheetProtection/>
  <mergeCells count="8">
    <mergeCell ref="G65:H65"/>
    <mergeCell ref="C65:E65"/>
    <mergeCell ref="H3:I3"/>
    <mergeCell ref="A1:I1"/>
    <mergeCell ref="A2:I2"/>
    <mergeCell ref="A4:A5"/>
    <mergeCell ref="B4:B5"/>
    <mergeCell ref="C4:E4"/>
  </mergeCells>
  <printOptions/>
  <pageMargins left="0.31" right="0.18" top="0.38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</dc:creator>
  <cp:keywords/>
  <dc:description/>
  <cp:lastModifiedBy>Raifo01</cp:lastModifiedBy>
  <cp:lastPrinted>2012-02-01T12:45:05Z</cp:lastPrinted>
  <dcterms:created xsi:type="dcterms:W3CDTF">2009-02-13T14:59:00Z</dcterms:created>
  <dcterms:modified xsi:type="dcterms:W3CDTF">2012-03-16T12:05:59Z</dcterms:modified>
  <cp:category/>
  <cp:version/>
  <cp:contentType/>
  <cp:contentStatus/>
</cp:coreProperties>
</file>