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'SVODKA12'!$A$1:$AG$38</definedName>
    <definedName name="_xlnm.Print_Area" localSheetId="0">'SVODKA12'!$A$1:$F$39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<sst xmlns="http://schemas.openxmlformats.org/spreadsheetml/2006/main" count="43" uniqueCount="40">
  <si>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</si>
  <si>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</si>
  <si>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</si>
  <si>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</si>
  <si>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</si>
  <si>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</si>
  <si>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налог на вмененный доход</t>
  </si>
  <si>
    <t>для определенных видов деятельности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</si>
  <si>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</si>
  <si>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</si>
  <si>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</si>
  <si>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</si>
  <si>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</si>
  <si>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ИТОГИ</t>
  </si>
  <si>
    <t xml:space="preserve">НАЛОГОВЫЕ И НЕНАЛОГОВЫЕ ДОХОДЫ </t>
  </si>
  <si>
    <t>в том числе: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</si>
  <si>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</si>
  <si>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</si>
  <si>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</si>
  <si>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</si>
  <si>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</si>
  <si>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</si>
  <si>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</si>
  <si>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</si>
  <si>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</si>
  <si>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</si>
  <si>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</si>
  <si>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2012 год</t>
  </si>
  <si>
    <t>прочие безвозмездные поступления</t>
  </si>
  <si>
    <t>БЕЗВОЗМЕЗДНЫЕ ПОСТУПЛЕНИЯ- ВСЕГО</t>
  </si>
  <si>
    <t>в том числе:собственные доходы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</si>
  <si>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</si>
  <si>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</si>
  <si>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</si>
  <si>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</si>
  <si>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  ИСПОЛНЕНИЯ КОНСОЛИДИРОВАННОГО БЮДЖЕТА ШУМЕРЛИНСКОГО РАЙОНА НА 1 января 2013 г.</t>
  </si>
  <si>
    <t>2012г.</t>
  </si>
  <si>
    <t>за</t>
  </si>
  <si>
    <t>2012г./</t>
  </si>
  <si>
    <t>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</si>
</sst>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6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1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>
      <alignment horizontal="left"/>
      <protection/>
    </xf>
    <xf numFmtId="164" fontId="6" fillId="0" borderId="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/>
      <protection/>
    </xf>
    <xf numFmtId="165" fontId="6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left"/>
    </xf>
    <xf numFmtId="165" fontId="12" fillId="0" borderId="2" xfId="0" applyNumberFormat="1" applyFont="1" applyBorder="1" applyAlignment="1">
      <alignment horizontal="right"/>
    </xf>
    <xf numFmtId="164" fontId="14" fillId="2" borderId="2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4" fontId="12" fillId="0" borderId="3" xfId="0" applyNumberFormat="1" applyFont="1" applyBorder="1" applyAlignment="1" applyProtection="1">
      <alignment horizontal="right"/>
      <protection/>
    </xf>
    <xf numFmtId="165" fontId="12" fillId="0" borderId="11" xfId="0" applyNumberFormat="1" applyFont="1" applyBorder="1" applyAlignment="1">
      <alignment horizontal="right"/>
    </xf>
    <xf numFmtId="164" fontId="14" fillId="0" borderId="11" xfId="0" applyNumberFormat="1" applyFont="1" applyFill="1" applyBorder="1" applyAlignment="1" applyProtection="1">
      <alignment horizontal="right"/>
      <protection/>
    </xf>
    <xf numFmtId="165" fontId="12" fillId="0" borderId="3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left" wrapText="1"/>
      <protection/>
    </xf>
    <xf numFmtId="165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 applyProtection="1">
      <alignment horizontal="right"/>
      <protection/>
    </xf>
    <xf numFmtId="164" fontId="12" fillId="0" borderId="2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165" fontId="12" fillId="0" borderId="12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0" fontId="12" fillId="0" borderId="14" xfId="0" applyFont="1" applyBorder="1" applyAlignment="1">
      <alignment horizontal="right"/>
    </xf>
    <xf numFmtId="164" fontId="12" fillId="0" borderId="13" xfId="0" applyNumberFormat="1" applyFont="1" applyBorder="1" applyAlignment="1" applyProtection="1">
      <alignment horizontal="right"/>
      <protection/>
    </xf>
    <xf numFmtId="165" fontId="12" fillId="0" borderId="15" xfId="0" applyNumberFormat="1" applyFont="1" applyBorder="1" applyAlignment="1">
      <alignment horizontal="right"/>
    </xf>
    <xf numFmtId="165" fontId="14" fillId="0" borderId="2" xfId="0" applyNumberFormat="1" applyFont="1" applyFill="1" applyBorder="1" applyAlignment="1" applyProtection="1">
      <alignment horizontal="right"/>
      <protection/>
    </xf>
    <xf numFmtId="165" fontId="6" fillId="0" borderId="2" xfId="0" applyNumberFormat="1" applyFont="1" applyFill="1" applyBorder="1" applyAlignment="1" applyProtection="1">
      <alignment horizontal="right"/>
      <protection/>
    </xf>
    <xf numFmtId="164" fontId="14" fillId="0" borderId="2" xfId="0" applyNumberFormat="1" applyFont="1" applyFill="1" applyBorder="1" applyAlignment="1" applyProtection="1">
      <alignment horizontal="right"/>
      <protection/>
    </xf>
    <xf numFmtId="164" fontId="8" fillId="0" borderId="2" xfId="0" applyNumberFormat="1" applyFont="1" applyFill="1" applyBorder="1" applyAlignment="1" applyProtection="1">
      <alignment horizontal="right"/>
      <protection/>
    </xf>
    <xf numFmtId="0" fontId="15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165" fontId="14" fillId="0" borderId="3" xfId="0" applyNumberFormat="1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>
      <alignment horizontal="right"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left"/>
      <protection/>
    </xf>
    <xf numFmtId="165" fontId="12" fillId="0" borderId="1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 applyProtection="1">
      <alignment horizontal="right"/>
      <protection/>
    </xf>
    <xf numFmtId="164" fontId="12" fillId="3" borderId="2" xfId="0" applyNumberFormat="1" applyFont="1" applyFill="1" applyBorder="1" applyAlignment="1" applyProtection="1">
      <alignment horizontal="right"/>
      <protection/>
    </xf>
    <xf numFmtId="164" fontId="12" fillId="3" borderId="2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SheetLayoutView="10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2" sqref="F32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12"/>
      <c r="B1" s="16" t="s">
        <v>13</v>
      </c>
      <c r="C1" s="13"/>
      <c r="D1" s="13"/>
      <c r="E1" s="3"/>
      <c r="F1" s="4"/>
      <c r="G1" s="4"/>
      <c r="H1" s="4"/>
      <c r="I1" s="4"/>
      <c r="J1" s="4"/>
      <c r="K1" s="4"/>
      <c r="L1" s="4"/>
    </row>
    <row r="2" spans="1:12" ht="15.75">
      <c r="A2" s="14" t="s">
        <v>35</v>
      </c>
      <c r="B2" s="15"/>
      <c r="C2" s="16"/>
      <c r="D2" s="16"/>
      <c r="E2" s="17"/>
      <c r="F2" s="18"/>
      <c r="G2" s="4"/>
      <c r="H2" s="4"/>
      <c r="I2" s="4"/>
      <c r="J2" s="4"/>
      <c r="K2" s="4"/>
      <c r="L2" s="4"/>
    </row>
    <row r="3" spans="1:12" ht="16.5" thickBot="1">
      <c r="A3" s="19"/>
      <c r="B3" s="17"/>
      <c r="C3" s="17"/>
      <c r="D3" s="17"/>
      <c r="E3" s="17"/>
      <c r="F3" s="18"/>
      <c r="G3" s="4"/>
      <c r="H3" s="4"/>
      <c r="I3" s="4"/>
      <c r="J3" s="4"/>
      <c r="K3" s="4"/>
      <c r="L3" s="4"/>
    </row>
    <row r="4" spans="1:40" ht="15.75">
      <c r="A4" s="27"/>
      <c r="B4" s="33" t="s">
        <v>0</v>
      </c>
      <c r="C4" s="70" t="s">
        <v>1</v>
      </c>
      <c r="D4" s="29" t="s">
        <v>20</v>
      </c>
      <c r="E4" s="33" t="s">
        <v>1</v>
      </c>
      <c r="F4" s="29" t="s">
        <v>21</v>
      </c>
      <c r="G4" s="4"/>
      <c r="H4" s="4"/>
      <c r="I4" s="4"/>
      <c r="J4" s="4"/>
      <c r="K4" s="4"/>
      <c r="Q4" s="2"/>
      <c r="AN4"/>
    </row>
    <row r="5" spans="1:40" ht="15.75">
      <c r="A5" s="30" t="s">
        <v>2</v>
      </c>
      <c r="B5" s="34" t="s">
        <v>11</v>
      </c>
      <c r="C5" s="71" t="s">
        <v>37</v>
      </c>
      <c r="D5" s="30" t="s">
        <v>3</v>
      </c>
      <c r="E5" s="34" t="s">
        <v>37</v>
      </c>
      <c r="F5" s="30" t="s">
        <v>38</v>
      </c>
      <c r="G5" s="4"/>
      <c r="H5" s="4"/>
      <c r="I5" s="4"/>
      <c r="J5" s="4"/>
      <c r="K5" s="4"/>
      <c r="Q5" s="2"/>
      <c r="AN5"/>
    </row>
    <row r="6" spans="1:40" ht="15.75">
      <c r="A6" s="30" t="s">
        <v>4</v>
      </c>
      <c r="B6" s="34" t="s">
        <v>27</v>
      </c>
      <c r="C6" s="71" t="s">
        <v>36</v>
      </c>
      <c r="D6" s="30"/>
      <c r="E6" s="34" t="s">
        <v>39</v>
      </c>
      <c r="F6" s="30" t="s">
        <v>39</v>
      </c>
      <c r="G6" s="4"/>
      <c r="H6" s="4"/>
      <c r="I6" s="4"/>
      <c r="J6" s="4"/>
      <c r="K6" s="4"/>
      <c r="Q6" s="2"/>
      <c r="AN6"/>
    </row>
    <row r="7" spans="1:40" ht="16.5" thickBot="1">
      <c r="A7" s="28"/>
      <c r="B7" s="35"/>
      <c r="C7" s="72"/>
      <c r="D7" s="32"/>
      <c r="E7" s="39"/>
      <c r="F7" s="28"/>
      <c r="G7" s="4"/>
      <c r="H7" s="4"/>
      <c r="I7" s="4"/>
      <c r="J7" s="4"/>
      <c r="K7" s="4"/>
      <c r="Q7" s="2"/>
      <c r="AN7"/>
    </row>
    <row r="8" spans="1:40" ht="15.75">
      <c r="A8" s="26"/>
      <c r="B8" s="26"/>
      <c r="C8" s="68"/>
      <c r="D8" s="31"/>
      <c r="E8" s="31"/>
      <c r="F8" s="26"/>
      <c r="G8" s="4"/>
      <c r="H8" s="4"/>
      <c r="I8" s="4"/>
      <c r="J8" s="4"/>
      <c r="K8" s="4"/>
      <c r="Q8" s="2"/>
      <c r="AN8"/>
    </row>
    <row r="9" spans="1:12" ht="18.75" customHeight="1">
      <c r="A9" s="20" t="s">
        <v>12</v>
      </c>
      <c r="B9" s="36">
        <f>B11+B27</f>
        <v>149987.8</v>
      </c>
      <c r="C9" s="50">
        <f>C11+C27</f>
        <v>147502</v>
      </c>
      <c r="D9" s="22">
        <f>(C9/B9)*100</f>
        <v>98.34266520343655</v>
      </c>
      <c r="E9" s="36">
        <f>E11+E27</f>
        <v>168858.7</v>
      </c>
      <c r="F9" s="36">
        <f>C9/E9*100</f>
        <v>87.35232475436563</v>
      </c>
      <c r="G9" s="4"/>
      <c r="H9" s="4"/>
      <c r="I9" s="4"/>
      <c r="J9" s="4"/>
      <c r="K9" s="4"/>
      <c r="L9" s="4"/>
    </row>
    <row r="10" spans="1:12" ht="18.75" customHeight="1">
      <c r="A10" s="20" t="s">
        <v>30</v>
      </c>
      <c r="B10" s="36">
        <f>B11+B30</f>
        <v>25832.600000000002</v>
      </c>
      <c r="C10" s="50">
        <f>C11+C30</f>
        <v>25262</v>
      </c>
      <c r="D10" s="22">
        <f>(C10/B10)*100</f>
        <v>97.79116310398489</v>
      </c>
      <c r="E10" s="36">
        <f>E11+E30</f>
        <v>30556.699999999997</v>
      </c>
      <c r="F10" s="36">
        <f>C10/E10*100</f>
        <v>82.6725399012328</v>
      </c>
      <c r="G10" s="4"/>
      <c r="H10" s="4"/>
      <c r="I10" s="4"/>
      <c r="J10" s="4"/>
      <c r="K10" s="4"/>
      <c r="L10" s="4"/>
    </row>
    <row r="11" spans="1:12" ht="22.5" customHeight="1">
      <c r="A11" s="21" t="s">
        <v>14</v>
      </c>
      <c r="B11" s="51">
        <f>SUM(B13:B26)</f>
        <v>24488.800000000003</v>
      </c>
      <c r="C11" s="51">
        <f>SUM(C13:C26)</f>
        <v>23904</v>
      </c>
      <c r="D11" s="22">
        <f>(C11/B11)*100</f>
        <v>97.6119695534285</v>
      </c>
      <c r="E11" s="51">
        <f>SUM(E13:E26)</f>
        <v>30556.699999999997</v>
      </c>
      <c r="F11" s="36">
        <f>C11/E11*100</f>
        <v>78.22834272025449</v>
      </c>
      <c r="G11" s="4"/>
      <c r="H11" s="4"/>
      <c r="I11" s="4"/>
      <c r="J11" s="4"/>
      <c r="K11" s="4"/>
      <c r="L11" s="4"/>
    </row>
    <row r="12" spans="1:12" ht="15.75">
      <c r="A12" s="23" t="s">
        <v>15</v>
      </c>
      <c r="B12" s="52"/>
      <c r="C12" s="63"/>
      <c r="D12" s="22"/>
      <c r="E12" s="40"/>
      <c r="F12" s="41"/>
      <c r="G12" s="4"/>
      <c r="H12" s="4"/>
      <c r="I12" s="4"/>
      <c r="J12" s="4"/>
      <c r="K12" s="4"/>
      <c r="L12" s="4"/>
    </row>
    <row r="13" spans="1:12" ht="18" customHeight="1">
      <c r="A13" s="42" t="s">
        <v>5</v>
      </c>
      <c r="B13" s="53">
        <v>12989.4</v>
      </c>
      <c r="C13" s="47">
        <v>13437.4</v>
      </c>
      <c r="D13" s="38">
        <f>(C13/B13)*100</f>
        <v>103.4489660800345</v>
      </c>
      <c r="E13" s="47">
        <v>11446.3</v>
      </c>
      <c r="F13" s="46">
        <f>C13/E13*100</f>
        <v>117.39514078785285</v>
      </c>
      <c r="G13" s="4"/>
      <c r="H13" s="4"/>
      <c r="I13" s="4"/>
      <c r="J13" s="4"/>
      <c r="K13" s="4"/>
      <c r="L13" s="4"/>
    </row>
    <row r="14" spans="1:12" ht="19.5" customHeight="1">
      <c r="A14" s="43" t="s">
        <v>6</v>
      </c>
      <c r="B14" s="54"/>
      <c r="C14" s="69"/>
      <c r="D14" s="57"/>
      <c r="E14" s="73"/>
      <c r="F14" s="58"/>
      <c r="G14" s="4"/>
      <c r="H14" s="4"/>
      <c r="I14" s="4"/>
      <c r="J14" s="4"/>
      <c r="K14" s="4"/>
      <c r="L14" s="4"/>
    </row>
    <row r="15" spans="1:12" ht="16.5" customHeight="1">
      <c r="A15" s="44" t="s">
        <v>7</v>
      </c>
      <c r="B15" s="55">
        <v>1512.6</v>
      </c>
      <c r="C15" s="56">
        <v>1537.8</v>
      </c>
      <c r="D15" s="59">
        <f>(C15/B15)*100</f>
        <v>101.66600555335185</v>
      </c>
      <c r="E15" s="56">
        <v>1599.8</v>
      </c>
      <c r="F15" s="60">
        <f>C15/E15*100</f>
        <v>96.12451556444556</v>
      </c>
      <c r="G15" s="4"/>
      <c r="H15" s="4"/>
      <c r="I15" s="4"/>
      <c r="J15" s="4"/>
      <c r="K15" s="4"/>
      <c r="L15" s="4"/>
    </row>
    <row r="16" spans="1:12" ht="16.5" customHeight="1">
      <c r="A16" s="44" t="s">
        <v>8</v>
      </c>
      <c r="B16" s="55">
        <v>57.5</v>
      </c>
      <c r="C16" s="56">
        <v>58.6</v>
      </c>
      <c r="D16" s="59">
        <f>(C16/B16)*100</f>
        <v>101.91304347826087</v>
      </c>
      <c r="E16" s="67">
        <v>412.9</v>
      </c>
      <c r="F16" s="60">
        <f>C16/E16*100</f>
        <v>14.192298377331076</v>
      </c>
      <c r="G16" s="4"/>
      <c r="H16" s="4"/>
      <c r="I16" s="4"/>
      <c r="J16" s="4"/>
      <c r="K16" s="4"/>
      <c r="L16" s="4"/>
    </row>
    <row r="17" spans="1:12" ht="21" customHeight="1">
      <c r="A17" s="26" t="s">
        <v>9</v>
      </c>
      <c r="B17" s="56">
        <v>411.3</v>
      </c>
      <c r="C17" s="67">
        <v>422.5</v>
      </c>
      <c r="D17" s="45">
        <f aca="true" t="shared" si="0" ref="D17:D32">(C17/B17)*100</f>
        <v>102.72307318259178</v>
      </c>
      <c r="E17" s="67">
        <v>94.5</v>
      </c>
      <c r="F17" s="48">
        <f aca="true" t="shared" si="1" ref="F17:F32">C17/E17*100</f>
        <v>447.0899470899471</v>
      </c>
      <c r="G17" s="4"/>
      <c r="H17" s="4"/>
      <c r="I17" s="4"/>
      <c r="J17" s="4"/>
      <c r="K17" s="4"/>
      <c r="L17" s="4"/>
    </row>
    <row r="18" spans="1:12" ht="21" customHeight="1">
      <c r="A18" s="23" t="s">
        <v>10</v>
      </c>
      <c r="B18" s="52">
        <v>1444.4</v>
      </c>
      <c r="C18" s="61">
        <v>1477.3</v>
      </c>
      <c r="D18" s="38">
        <f t="shared" si="0"/>
        <v>102.277762392689</v>
      </c>
      <c r="E18" s="61">
        <v>1430</v>
      </c>
      <c r="F18" s="40">
        <f t="shared" si="1"/>
        <v>103.3076923076923</v>
      </c>
      <c r="G18" s="4"/>
      <c r="H18" s="4"/>
      <c r="I18" s="4"/>
      <c r="J18" s="4"/>
      <c r="K18" s="4"/>
      <c r="L18" s="4"/>
    </row>
    <row r="19" spans="1:12" ht="21" customHeight="1">
      <c r="A19" s="23" t="s">
        <v>24</v>
      </c>
      <c r="B19" s="52">
        <v>141.3</v>
      </c>
      <c r="C19" s="61">
        <v>148.7</v>
      </c>
      <c r="D19" s="38">
        <f t="shared" si="0"/>
        <v>105.23708421797593</v>
      </c>
      <c r="E19" s="61">
        <v>1843.1</v>
      </c>
      <c r="F19" s="40">
        <f t="shared" si="1"/>
        <v>8.067929032608106</v>
      </c>
      <c r="G19" s="4"/>
      <c r="H19" s="4"/>
      <c r="I19" s="4"/>
      <c r="J19" s="4"/>
      <c r="K19" s="4"/>
      <c r="L19" s="4"/>
    </row>
    <row r="20" spans="1:12" ht="29.25" customHeight="1">
      <c r="A20" s="24" t="s">
        <v>34</v>
      </c>
      <c r="B20" s="52">
        <v>27.6</v>
      </c>
      <c r="C20" s="61">
        <v>27.5</v>
      </c>
      <c r="D20" s="38">
        <f t="shared" si="0"/>
        <v>99.63768115942028</v>
      </c>
      <c r="E20" s="75">
        <v>76.8</v>
      </c>
      <c r="F20" s="40">
        <f t="shared" si="1"/>
        <v>35.80729166666667</v>
      </c>
      <c r="G20" s="4"/>
      <c r="H20" s="4"/>
      <c r="I20" s="4"/>
      <c r="J20" s="4"/>
      <c r="K20" s="4"/>
      <c r="L20" s="4"/>
    </row>
    <row r="21" spans="1:12" ht="32.25" customHeight="1">
      <c r="A21" s="24" t="s">
        <v>18</v>
      </c>
      <c r="B21" s="52">
        <v>1924.9</v>
      </c>
      <c r="C21" s="41">
        <v>1962.6</v>
      </c>
      <c r="D21" s="38">
        <f t="shared" si="0"/>
        <v>101.9585433009507</v>
      </c>
      <c r="E21" s="41">
        <v>3011</v>
      </c>
      <c r="F21" s="40">
        <f t="shared" si="1"/>
        <v>65.18100298904018</v>
      </c>
      <c r="G21" s="4"/>
      <c r="H21" s="4"/>
      <c r="I21" s="4"/>
      <c r="J21" s="4"/>
      <c r="K21" s="4"/>
      <c r="L21" s="4"/>
    </row>
    <row r="22" spans="1:12" ht="32.25" customHeight="1">
      <c r="A22" s="24" t="s">
        <v>25</v>
      </c>
      <c r="B22" s="52">
        <v>177.9</v>
      </c>
      <c r="C22" s="63">
        <v>179.9</v>
      </c>
      <c r="D22" s="38">
        <f t="shared" si="0"/>
        <v>101.12422709387296</v>
      </c>
      <c r="E22" s="41">
        <v>262.4</v>
      </c>
      <c r="F22" s="40">
        <f t="shared" si="1"/>
        <v>68.5594512195122</v>
      </c>
      <c r="G22" s="4"/>
      <c r="H22" s="4"/>
      <c r="I22" s="4"/>
      <c r="J22" s="4"/>
      <c r="K22" s="4"/>
      <c r="L22" s="4"/>
    </row>
    <row r="23" spans="1:12" ht="32.25" customHeight="1">
      <c r="A23" s="24" t="s">
        <v>32</v>
      </c>
      <c r="B23" s="52">
        <v>450.3</v>
      </c>
      <c r="C23" s="63">
        <v>397.3</v>
      </c>
      <c r="D23" s="38">
        <f t="shared" si="0"/>
        <v>88.23006884299356</v>
      </c>
      <c r="E23" s="76">
        <v>99</v>
      </c>
      <c r="F23" s="40">
        <f t="shared" si="1"/>
        <v>401.31313131313135</v>
      </c>
      <c r="G23" s="4"/>
      <c r="H23" s="4"/>
      <c r="I23" s="4"/>
      <c r="J23" s="4"/>
      <c r="K23" s="4"/>
      <c r="L23" s="4"/>
    </row>
    <row r="24" spans="1:12" ht="33" customHeight="1">
      <c r="A24" s="24" t="s">
        <v>19</v>
      </c>
      <c r="B24" s="52">
        <v>4893.7</v>
      </c>
      <c r="C24" s="41">
        <v>3759</v>
      </c>
      <c r="D24" s="38">
        <f t="shared" si="0"/>
        <v>76.81304534401373</v>
      </c>
      <c r="E24" s="63">
        <v>9168.3</v>
      </c>
      <c r="F24" s="40">
        <f t="shared" si="1"/>
        <v>40.99996727855764</v>
      </c>
      <c r="G24" s="4"/>
      <c r="H24" s="4"/>
      <c r="I24" s="4"/>
      <c r="J24" s="4"/>
      <c r="K24" s="4"/>
      <c r="L24" s="4"/>
    </row>
    <row r="25" spans="1:12" ht="25.5" customHeight="1">
      <c r="A25" s="23" t="s">
        <v>26</v>
      </c>
      <c r="B25" s="52">
        <v>457.9</v>
      </c>
      <c r="C25" s="41">
        <v>489.5</v>
      </c>
      <c r="D25" s="38">
        <f t="shared" si="0"/>
        <v>106.90107010264252</v>
      </c>
      <c r="E25" s="63">
        <v>945.8</v>
      </c>
      <c r="F25" s="40">
        <f t="shared" si="1"/>
        <v>51.75512793402412</v>
      </c>
      <c r="G25" s="4"/>
      <c r="H25" s="4"/>
      <c r="I25" s="4"/>
      <c r="J25" s="4"/>
      <c r="K25" s="4"/>
      <c r="L25" s="4"/>
    </row>
    <row r="26" spans="1:12" ht="25.5" customHeight="1">
      <c r="A26" s="23" t="s">
        <v>33</v>
      </c>
      <c r="B26" s="52"/>
      <c r="C26" s="41">
        <v>5.9</v>
      </c>
      <c r="D26" s="38" t="e">
        <f t="shared" si="0"/>
        <v>#DIV/0!</v>
      </c>
      <c r="E26" s="76">
        <v>166.8</v>
      </c>
      <c r="F26" s="40"/>
      <c r="G26" s="4"/>
      <c r="H26" s="4"/>
      <c r="I26" s="4"/>
      <c r="J26" s="4"/>
      <c r="K26" s="4"/>
      <c r="L26" s="4"/>
    </row>
    <row r="27" spans="1:12" ht="24" customHeight="1">
      <c r="A27" s="21" t="s">
        <v>29</v>
      </c>
      <c r="B27" s="50">
        <f>B28+B30+B31</f>
        <v>125499</v>
      </c>
      <c r="C27" s="50">
        <f>C28+C30+C31</f>
        <v>123598</v>
      </c>
      <c r="D27" s="22">
        <f t="shared" si="0"/>
        <v>98.48524689439756</v>
      </c>
      <c r="E27" s="50">
        <f>E28+E30+E31</f>
        <v>138302</v>
      </c>
      <c r="F27" s="36">
        <f t="shared" si="1"/>
        <v>89.36819424158725</v>
      </c>
      <c r="G27" s="4"/>
      <c r="H27" s="4"/>
      <c r="I27" s="4"/>
      <c r="J27" s="4"/>
      <c r="K27" s="4"/>
      <c r="L27" s="4"/>
    </row>
    <row r="28" spans="1:12" ht="30.75" customHeight="1">
      <c r="A28" s="66" t="s">
        <v>31</v>
      </c>
      <c r="B28" s="50">
        <v>124484.2</v>
      </c>
      <c r="C28" s="37">
        <v>122569</v>
      </c>
      <c r="D28" s="22">
        <f t="shared" si="0"/>
        <v>98.46149149851949</v>
      </c>
      <c r="E28" s="37">
        <v>138723.8</v>
      </c>
      <c r="F28" s="36">
        <f t="shared" si="1"/>
        <v>88.35470193290553</v>
      </c>
      <c r="G28" s="4"/>
      <c r="H28" s="4"/>
      <c r="I28" s="4"/>
      <c r="J28" s="4"/>
      <c r="K28" s="4"/>
      <c r="L28" s="4"/>
    </row>
    <row r="29" spans="1:12" ht="31.5" customHeight="1">
      <c r="A29" s="65" t="s">
        <v>23</v>
      </c>
      <c r="B29" s="52">
        <v>14730.5</v>
      </c>
      <c r="C29" s="41">
        <v>14730.5</v>
      </c>
      <c r="D29" s="38">
        <f t="shared" si="0"/>
        <v>100</v>
      </c>
      <c r="E29" s="41">
        <v>25206.2</v>
      </c>
      <c r="F29" s="40">
        <f t="shared" si="1"/>
        <v>58.43998698732852</v>
      </c>
      <c r="G29" s="4"/>
      <c r="H29" s="4"/>
      <c r="I29" s="4"/>
      <c r="J29" s="4"/>
      <c r="K29" s="4"/>
      <c r="L29" s="4"/>
    </row>
    <row r="30" spans="1:12" ht="21.75" customHeight="1">
      <c r="A30" s="24" t="s">
        <v>28</v>
      </c>
      <c r="B30" s="52">
        <v>1343.8</v>
      </c>
      <c r="C30" s="41">
        <v>1358</v>
      </c>
      <c r="D30" s="38">
        <f t="shared" si="0"/>
        <v>101.05670486679566</v>
      </c>
      <c r="E30" s="41">
        <v>0</v>
      </c>
      <c r="F30" s="40" t="e">
        <f t="shared" si="1"/>
        <v>#DIV/0!</v>
      </c>
      <c r="G30" s="4"/>
      <c r="H30" s="4"/>
      <c r="I30" s="4"/>
      <c r="J30" s="4"/>
      <c r="K30" s="4"/>
      <c r="L30" s="4"/>
    </row>
    <row r="31" spans="1:12" ht="31.5" customHeight="1">
      <c r="A31" s="49" t="s">
        <v>22</v>
      </c>
      <c r="B31" s="52">
        <v>-329</v>
      </c>
      <c r="C31" s="41">
        <v>-329</v>
      </c>
      <c r="D31" s="38">
        <f t="shared" si="0"/>
        <v>100</v>
      </c>
      <c r="E31" s="41">
        <v>-421.8</v>
      </c>
      <c r="F31" s="40">
        <f t="shared" si="1"/>
        <v>77.99905168326221</v>
      </c>
      <c r="G31" s="4"/>
      <c r="H31" s="4"/>
      <c r="I31" s="4"/>
      <c r="J31" s="4"/>
      <c r="K31" s="4"/>
      <c r="L31" s="4"/>
    </row>
    <row r="32" spans="1:12" ht="24" customHeight="1">
      <c r="A32" s="25" t="s">
        <v>16</v>
      </c>
      <c r="B32" s="51">
        <v>151395.7</v>
      </c>
      <c r="C32" s="64">
        <v>147413.4</v>
      </c>
      <c r="D32" s="22">
        <f t="shared" si="0"/>
        <v>97.3696082517535</v>
      </c>
      <c r="E32" s="64">
        <v>172671.6</v>
      </c>
      <c r="F32" s="36">
        <f t="shared" si="1"/>
        <v>85.37211678121938</v>
      </c>
      <c r="G32" s="4"/>
      <c r="H32" s="4"/>
      <c r="I32" s="4"/>
      <c r="J32" s="4"/>
      <c r="K32" s="4"/>
      <c r="L32" s="4"/>
    </row>
    <row r="33" spans="1:12" ht="22.5" customHeight="1">
      <c r="A33" s="25" t="s">
        <v>17</v>
      </c>
      <c r="B33" s="74">
        <f>B9-B32</f>
        <v>-1407.9000000000233</v>
      </c>
      <c r="C33" s="74">
        <f>C9-C32</f>
        <v>88.60000000000582</v>
      </c>
      <c r="D33" s="22"/>
      <c r="E33" s="62">
        <f>E9-E32</f>
        <v>-3812.899999999994</v>
      </c>
      <c r="F33" s="22"/>
      <c r="G33" s="4"/>
      <c r="H33" s="4"/>
      <c r="I33" s="4"/>
      <c r="J33" s="4"/>
      <c r="K33" s="4"/>
      <c r="L33" s="4"/>
    </row>
    <row r="34" spans="1:5" ht="15.75">
      <c r="A34" s="3"/>
      <c r="B34" s="3"/>
      <c r="C34" s="3"/>
      <c r="D34" s="5"/>
      <c r="E34" s="3"/>
    </row>
    <row r="35" spans="1:5" ht="15.75">
      <c r="A35" s="10"/>
      <c r="B35" s="11"/>
      <c r="C35" s="11"/>
      <c r="D35" s="11"/>
      <c r="E35" s="11"/>
    </row>
    <row r="36" spans="1:5" ht="15.75">
      <c r="A36" s="6"/>
      <c r="B36" s="6"/>
      <c r="C36" s="7"/>
      <c r="D36" s="8"/>
      <c r="E36" s="9"/>
    </row>
    <row r="37" spans="1:5" ht="15.75">
      <c r="A37" s="3"/>
      <c r="B37" s="3"/>
      <c r="C37" s="3"/>
      <c r="D37" s="8"/>
      <c r="E37" s="9"/>
    </row>
    <row r="38" spans="1:5" ht="15.75">
      <c r="A38" s="3"/>
      <c r="B38" s="3"/>
      <c r="C38" s="3"/>
      <c r="D38" s="8"/>
      <c r="E38" s="9"/>
    </row>
    <row r="39" spans="1:5" ht="15.75">
      <c r="A39" s="6"/>
      <c r="B39" s="6"/>
      <c r="C39" s="7"/>
      <c r="D39" s="8"/>
      <c r="E39" s="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2013-01-15T13:14:00Z</cp:lastPrinted>
  <dcterms:created xsi:type="dcterms:W3CDTF">2001-12-07T07:47:07Z</dcterms:created>
  <dcterms:modified xsi:type="dcterms:W3CDTF">2013-01-15T13:14:30Z</dcterms:modified>
  <cp:category/>
  <cp:version/>
  <cp:contentType/>
  <cp:contentStatus/>
  <cp:revision>1</cp:revision>
</cp:coreProperties>
</file>