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'SVODKA12'!$A$1:$AG$40</definedName>
    <definedName name="_xlnm.Print_Area" localSheetId="0">'SVODKA12'!$A$1:$F$41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<sst xmlns="http://schemas.openxmlformats.org/spreadsheetml/2006/main" count="45" uniqueCount="41">
  <si>
    <t>Утверждено</t>
  </si>
  <si>
    <t>Исполнено</t>
  </si>
  <si>
    <t xml:space="preserve">Наименование </t>
  </si>
  <si>
    <t>исполнения</t>
  </si>
  <si>
    <t>показателя</t>
  </si>
  <si>
    <t>Налог на доходы физических лиц</t>
  </si>
  <si>
    <t>Единый налог на вмененный доход</t>
  </si>
  <si>
    <t>для определенных видов деятельности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</si>
  <si>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</si>
  <si>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</si>
  <si>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</si>
  <si>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на</t>
  </si>
  <si>
    <t>ДОХОДЫ - ВСЕГО</t>
  </si>
  <si>
    <t>ИТОГИ</t>
  </si>
  <si>
    <t xml:space="preserve">НАЛОГОВЫЕ И НЕНАЛОГОВЫЕ ДОХОДЫ </t>
  </si>
  <si>
    <t>в том числе:</t>
  </si>
  <si>
    <t>РАСХОДЫ - ВСЕГО</t>
  </si>
  <si>
    <t>Дефицит (-) Профицит (+)</t>
  </si>
  <si>
    <t>Доходы от имущества, находящегося в муниципальной собственности</t>
  </si>
  <si>
    <t>Доходы от продажи материальных и         нематериальных активов</t>
  </si>
  <si>
    <t>%</t>
  </si>
  <si>
    <t>% исполн.</t>
  </si>
  <si>
    <t>возврат остатков субвенций, субсидий и иных межбюджетных трансфертов</t>
  </si>
  <si>
    <t>из них: дотация на выравнивание бюджетной обеспеченности</t>
  </si>
  <si>
    <t>Государственная пошлина</t>
  </si>
  <si>
    <t>Плата за негативное воздействие на окружающую среду</t>
  </si>
  <si>
    <t>Штрафные санкции</t>
  </si>
  <si>
    <t>прочие безвозмездные поступления</t>
  </si>
  <si>
    <t>БЕЗВОЗМЕЗДНЫЕ ПОСТУПЛЕНИЯ- ВСЕГО</t>
  </si>
  <si>
    <t>в том числе:собственные доходы</t>
  </si>
  <si>
    <t>Безвозмездные поступления от других бюджетов бюджетной системы РФ</t>
  </si>
  <si>
    <t>Доходы от оказания платных услуг (работ) и компенсации затрат государства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</si>
  <si>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</si>
  <si>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</si>
  <si>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 xml:space="preserve">  ИСПОЛНЕНИЯ КОНСОЛИДИРОВАННОГО БЮДЖЕТА ШУМЕРЛИНСКОГО РАЙОНА НА 1 февраля 2013 г.</t>
  </si>
  <si>
    <t>2013 год</t>
  </si>
  <si>
    <t>01.02.2013г./</t>
  </si>
  <si>
    <t>01.02.2012г.</t>
  </si>
  <si>
    <t>Налог,взимаемый в виде стоимости патента  в связи с применением упрощенной системы налогообложения</t>
  </si>
  <si>
    <t>01.02.2013г.</t>
  </si>
  <si>
    <t>ДОХОДЫ БЮДЖЕТОВ БЮДЖЕТНОЙ СИСТЕМЫ РФ ОТ ВОЗВРАТА БЮДЖЕТАМИ  БЮДЖЕТНОЙ СИСТЕМЫ РФ И ОРГАНИЗАЦИЯМИ ОСТАТКОВ СУБСИДИЙ,СУБВЕНЦИЙ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</si>
</sst>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</numFmts>
  <fonts count="17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b/>
      <sz val="11"/>
      <color indexed="8"/>
      <name val="Arial"/>
      <family val="2"/>
    </font>
    <font>
      <b/>
      <sz val="12"/>
      <name val="Courier"/>
      <family val="0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name val="Courier"/>
      <family val="0"/>
    </font>
    <font>
      <sz val="11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right"/>
      <protection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 applyProtection="1">
      <alignment horizontal="left"/>
      <protection/>
    </xf>
    <xf numFmtId="164" fontId="6" fillId="0" borderId="2" xfId="0" applyNumberFormat="1" applyFont="1" applyBorder="1" applyAlignment="1" applyProtection="1">
      <alignment horizontal="righ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 wrapText="1"/>
      <protection/>
    </xf>
    <xf numFmtId="0" fontId="6" fillId="0" borderId="2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>
      <alignment/>
    </xf>
    <xf numFmtId="0" fontId="1" fillId="0" borderId="5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left"/>
      <protection/>
    </xf>
    <xf numFmtId="165" fontId="6" fillId="0" borderId="2" xfId="0" applyNumberFormat="1" applyFont="1" applyBorder="1" applyAlignment="1">
      <alignment horizontal="right"/>
    </xf>
    <xf numFmtId="164" fontId="8" fillId="2" borderId="2" xfId="0" applyNumberFormat="1" applyFont="1" applyFill="1" applyBorder="1" applyAlignment="1" applyProtection="1">
      <alignment horizontal="right"/>
      <protection/>
    </xf>
    <xf numFmtId="164" fontId="12" fillId="0" borderId="2" xfId="0" applyNumberFormat="1" applyFont="1" applyBorder="1" applyAlignment="1" applyProtection="1">
      <alignment horizontal="right"/>
      <protection/>
    </xf>
    <xf numFmtId="0" fontId="1" fillId="0" borderId="10" xfId="0" applyFont="1" applyBorder="1" applyAlignment="1">
      <alignment horizontal="left"/>
    </xf>
    <xf numFmtId="165" fontId="12" fillId="0" borderId="2" xfId="0" applyNumberFormat="1" applyFont="1" applyBorder="1" applyAlignment="1">
      <alignment horizontal="right"/>
    </xf>
    <xf numFmtId="164" fontId="14" fillId="2" borderId="2" xfId="0" applyNumberFormat="1" applyFont="1" applyFill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164" fontId="12" fillId="0" borderId="3" xfId="0" applyNumberFormat="1" applyFont="1" applyBorder="1" applyAlignment="1" applyProtection="1">
      <alignment horizontal="right"/>
      <protection/>
    </xf>
    <xf numFmtId="165" fontId="12" fillId="0" borderId="11" xfId="0" applyNumberFormat="1" applyFont="1" applyBorder="1" applyAlignment="1">
      <alignment horizontal="right"/>
    </xf>
    <xf numFmtId="164" fontId="14" fillId="0" borderId="11" xfId="0" applyNumberFormat="1" applyFont="1" applyFill="1" applyBorder="1" applyAlignment="1" applyProtection="1">
      <alignment horizontal="right"/>
      <protection/>
    </xf>
    <xf numFmtId="165" fontId="12" fillId="0" borderId="3" xfId="0" applyNumberFormat="1" applyFont="1" applyBorder="1" applyAlignment="1">
      <alignment horizontal="right"/>
    </xf>
    <xf numFmtId="0" fontId="1" fillId="0" borderId="2" xfId="0" applyFont="1" applyBorder="1" applyAlignment="1" applyProtection="1">
      <alignment horizontal="left" wrapText="1"/>
      <protection/>
    </xf>
    <xf numFmtId="165" fontId="6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 applyProtection="1">
      <alignment horizontal="right"/>
      <protection/>
    </xf>
    <xf numFmtId="164" fontId="12" fillId="0" borderId="2" xfId="0" applyNumberFormat="1" applyFont="1" applyFill="1" applyBorder="1" applyAlignment="1" applyProtection="1">
      <alignment horizontal="right"/>
      <protection/>
    </xf>
    <xf numFmtId="164" fontId="12" fillId="0" borderId="11" xfId="0" applyNumberFormat="1" applyFont="1" applyFill="1" applyBorder="1" applyAlignment="1" applyProtection="1">
      <alignment horizontal="right"/>
      <protection/>
    </xf>
    <xf numFmtId="165" fontId="12" fillId="0" borderId="12" xfId="0" applyNumberFormat="1" applyFont="1" applyFill="1" applyBorder="1" applyAlignment="1">
      <alignment horizontal="right"/>
    </xf>
    <xf numFmtId="164" fontId="12" fillId="0" borderId="13" xfId="0" applyNumberFormat="1" applyFont="1" applyFill="1" applyBorder="1" applyAlignment="1" applyProtection="1">
      <alignment horizontal="right"/>
      <protection/>
    </xf>
    <xf numFmtId="164" fontId="12" fillId="0" borderId="3" xfId="0" applyNumberFormat="1" applyFont="1" applyFill="1" applyBorder="1" applyAlignment="1" applyProtection="1">
      <alignment horizontal="right"/>
      <protection/>
    </xf>
    <xf numFmtId="164" fontId="12" fillId="0" borderId="12" xfId="0" applyNumberFormat="1" applyFont="1" applyBorder="1" applyAlignment="1" applyProtection="1">
      <alignment horizontal="right"/>
      <protection/>
    </xf>
    <xf numFmtId="0" fontId="12" fillId="0" borderId="14" xfId="0" applyFont="1" applyBorder="1" applyAlignment="1">
      <alignment horizontal="right"/>
    </xf>
    <xf numFmtId="164" fontId="12" fillId="0" borderId="13" xfId="0" applyNumberFormat="1" applyFont="1" applyBorder="1" applyAlignment="1" applyProtection="1">
      <alignment horizontal="right"/>
      <protection/>
    </xf>
    <xf numFmtId="165" fontId="12" fillId="0" borderId="15" xfId="0" applyNumberFormat="1" applyFont="1" applyBorder="1" applyAlignment="1">
      <alignment horizontal="right"/>
    </xf>
    <xf numFmtId="165" fontId="14" fillId="0" borderId="2" xfId="0" applyNumberFormat="1" applyFont="1" applyFill="1" applyBorder="1" applyAlignment="1" applyProtection="1">
      <alignment horizontal="right"/>
      <protection/>
    </xf>
    <xf numFmtId="165" fontId="6" fillId="0" borderId="2" xfId="0" applyNumberFormat="1" applyFont="1" applyFill="1" applyBorder="1" applyAlignment="1" applyProtection="1">
      <alignment horizontal="right"/>
      <protection/>
    </xf>
    <xf numFmtId="164" fontId="14" fillId="0" borderId="2" xfId="0" applyNumberFormat="1" applyFont="1" applyFill="1" applyBorder="1" applyAlignment="1" applyProtection="1">
      <alignment horizontal="right"/>
      <protection/>
    </xf>
    <xf numFmtId="164" fontId="8" fillId="0" borderId="2" xfId="0" applyNumberFormat="1" applyFont="1" applyFill="1" applyBorder="1" applyAlignment="1" applyProtection="1">
      <alignment horizontal="right"/>
      <protection/>
    </xf>
    <xf numFmtId="0" fontId="15" fillId="0" borderId="2" xfId="0" applyFont="1" applyBorder="1" applyAlignment="1" applyProtection="1">
      <alignment horizontal="left" wrapText="1"/>
      <protection/>
    </xf>
    <xf numFmtId="0" fontId="6" fillId="0" borderId="2" xfId="0" applyFont="1" applyBorder="1" applyAlignment="1" applyProtection="1">
      <alignment horizontal="left" wrapText="1"/>
      <protection/>
    </xf>
    <xf numFmtId="165" fontId="14" fillId="0" borderId="3" xfId="0" applyNumberFormat="1" applyFont="1" applyFill="1" applyBorder="1" applyAlignment="1" applyProtection="1">
      <alignment horizontal="right"/>
      <protection/>
    </xf>
    <xf numFmtId="0" fontId="1" fillId="0" borderId="3" xfId="0" applyFont="1" applyFill="1" applyBorder="1" applyAlignment="1" applyProtection="1">
      <alignment horizontal="left"/>
      <protection/>
    </xf>
    <xf numFmtId="165" fontId="12" fillId="0" borderId="11" xfId="0" applyNumberFormat="1" applyFont="1" applyFill="1" applyBorder="1" applyAlignment="1">
      <alignment horizontal="right"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left"/>
      <protection/>
    </xf>
    <xf numFmtId="165" fontId="12" fillId="0" borderId="11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 applyProtection="1">
      <alignment horizontal="right"/>
      <protection/>
    </xf>
    <xf numFmtId="164" fontId="12" fillId="0" borderId="2" xfId="0" applyNumberFormat="1" applyFont="1" applyFill="1" applyBorder="1" applyAlignment="1" applyProtection="1">
      <alignment horizontal="right"/>
      <protection/>
    </xf>
    <xf numFmtId="164" fontId="12" fillId="0" borderId="12" xfId="0" applyNumberFormat="1" applyFont="1" applyFill="1" applyBorder="1" applyAlignment="1" applyProtection="1">
      <alignment horizontal="right"/>
      <protection/>
    </xf>
    <xf numFmtId="165" fontId="12" fillId="0" borderId="14" xfId="0" applyNumberFormat="1" applyFont="1" applyBorder="1" applyAlignment="1">
      <alignment horizontal="right"/>
    </xf>
    <xf numFmtId="49" fontId="1" fillId="0" borderId="12" xfId="0" applyNumberFormat="1" applyFont="1" applyBorder="1" applyAlignment="1" applyProtection="1">
      <alignment horizontal="left" wrapText="1"/>
      <protection/>
    </xf>
    <xf numFmtId="0" fontId="16" fillId="0" borderId="0" xfId="0" applyFont="1" applyAlignment="1" applyProtection="1">
      <alignment horizontal="left" wrapText="1"/>
      <protection/>
    </xf>
    <xf numFmtId="0" fontId="1" fillId="3" borderId="0" xfId="0" applyFont="1" applyFill="1" applyAlignment="1">
      <alignment/>
    </xf>
    <xf numFmtId="165" fontId="12" fillId="0" borderId="16" xfId="0" applyNumberFormat="1" applyFont="1" applyFill="1" applyBorder="1" applyAlignment="1">
      <alignment horizontal="right"/>
    </xf>
    <xf numFmtId="165" fontId="12" fillId="0" borderId="2" xfId="0" applyNumberFormat="1" applyFont="1" applyFill="1" applyBorder="1" applyAlignment="1">
      <alignment horizontal="right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1"/>
  <sheetViews>
    <sheetView tabSelected="1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9" sqref="C39"/>
    </sheetView>
  </sheetViews>
  <sheetFormatPr defaultColWidth="8.796875" defaultRowHeight="15"/>
  <cols>
    <col min="1" max="1" width="37.796875" style="1" customWidth="1"/>
    <col min="2" max="2" width="10.3984375" style="1" customWidth="1"/>
    <col min="3" max="3" width="10.59765625" style="1" customWidth="1"/>
    <col min="4" max="4" width="9.796875" style="1" bestFit="1" customWidth="1"/>
    <col min="5" max="5" width="9.796875" style="1" customWidth="1"/>
    <col min="6" max="6" width="11" style="1" customWidth="1"/>
    <col min="7" max="7" width="8.69921875" style="1" customWidth="1"/>
    <col min="8" max="15" width="9.796875" style="1" customWidth="1"/>
    <col min="16" max="16" width="37.796875" style="1" customWidth="1"/>
    <col min="17" max="17" width="10.796875" style="1" customWidth="1"/>
    <col min="18" max="18" width="11.796875" style="2" customWidth="1"/>
    <col min="19" max="19" width="12.796875" style="2" customWidth="1"/>
    <col min="20" max="40" width="9.796875" style="2" customWidth="1"/>
    <col min="41" max="16384" width="9.796875" style="0" customWidth="1"/>
  </cols>
  <sheetData>
    <row r="1" spans="1:12" ht="15.75">
      <c r="A1" s="12"/>
      <c r="B1" s="16" t="s">
        <v>13</v>
      </c>
      <c r="C1" s="13"/>
      <c r="D1" s="13"/>
      <c r="E1" s="3"/>
      <c r="F1" s="4"/>
      <c r="G1" s="4"/>
      <c r="H1" s="4"/>
      <c r="I1" s="4"/>
      <c r="J1" s="4"/>
      <c r="K1" s="4"/>
      <c r="L1" s="4"/>
    </row>
    <row r="2" spans="1:12" ht="15.75">
      <c r="A2" s="14" t="s">
        <v>34</v>
      </c>
      <c r="B2" s="15"/>
      <c r="C2" s="16"/>
      <c r="D2" s="16"/>
      <c r="E2" s="17"/>
      <c r="F2" s="18"/>
      <c r="G2" s="4"/>
      <c r="H2" s="4"/>
      <c r="I2" s="4"/>
      <c r="J2" s="4"/>
      <c r="K2" s="4"/>
      <c r="L2" s="4"/>
    </row>
    <row r="3" spans="1:12" ht="16.5" thickBot="1">
      <c r="A3" s="19"/>
      <c r="B3" s="17"/>
      <c r="C3" s="17"/>
      <c r="D3" s="17"/>
      <c r="E3" s="17"/>
      <c r="F3" s="18"/>
      <c r="G3" s="4"/>
      <c r="H3" s="4"/>
      <c r="I3" s="4"/>
      <c r="J3" s="4"/>
      <c r="K3" s="4"/>
      <c r="L3" s="4"/>
    </row>
    <row r="4" spans="1:40" ht="15.75">
      <c r="A4" s="27"/>
      <c r="B4" s="33" t="s">
        <v>0</v>
      </c>
      <c r="C4" s="70" t="s">
        <v>1</v>
      </c>
      <c r="D4" s="29" t="s">
        <v>20</v>
      </c>
      <c r="E4" s="33" t="s">
        <v>1</v>
      </c>
      <c r="F4" s="29" t="s">
        <v>21</v>
      </c>
      <c r="G4" s="4"/>
      <c r="H4" s="4"/>
      <c r="I4" s="4"/>
      <c r="J4" s="4"/>
      <c r="K4" s="4"/>
      <c r="Q4" s="2"/>
      <c r="AN4"/>
    </row>
    <row r="5" spans="1:40" ht="15.75">
      <c r="A5" s="30" t="s">
        <v>2</v>
      </c>
      <c r="B5" s="34" t="s">
        <v>11</v>
      </c>
      <c r="C5" s="71" t="s">
        <v>11</v>
      </c>
      <c r="D5" s="30" t="s">
        <v>3</v>
      </c>
      <c r="E5" s="34" t="s">
        <v>11</v>
      </c>
      <c r="F5" s="30" t="s">
        <v>36</v>
      </c>
      <c r="G5" s="4"/>
      <c r="H5" s="4"/>
      <c r="I5" s="4"/>
      <c r="J5" s="4"/>
      <c r="K5" s="4"/>
      <c r="Q5" s="2"/>
      <c r="AN5"/>
    </row>
    <row r="6" spans="1:40" ht="15.75">
      <c r="A6" s="30" t="s">
        <v>4</v>
      </c>
      <c r="B6" s="34" t="s">
        <v>35</v>
      </c>
      <c r="C6" s="71" t="s">
        <v>39</v>
      </c>
      <c r="D6" s="30"/>
      <c r="E6" s="34" t="s">
        <v>37</v>
      </c>
      <c r="F6" s="30" t="s">
        <v>37</v>
      </c>
      <c r="G6" s="4"/>
      <c r="H6" s="4"/>
      <c r="I6" s="4"/>
      <c r="J6" s="4"/>
      <c r="K6" s="4"/>
      <c r="Q6" s="2"/>
      <c r="AN6"/>
    </row>
    <row r="7" spans="1:40" ht="16.5" thickBot="1">
      <c r="A7" s="28"/>
      <c r="B7" s="35"/>
      <c r="C7" s="72"/>
      <c r="D7" s="32"/>
      <c r="E7" s="39"/>
      <c r="F7" s="28"/>
      <c r="G7" s="4"/>
      <c r="H7" s="4"/>
      <c r="I7" s="4"/>
      <c r="J7" s="4"/>
      <c r="K7" s="4"/>
      <c r="Q7" s="2"/>
      <c r="AN7"/>
    </row>
    <row r="8" spans="1:40" ht="15.75">
      <c r="A8" s="26"/>
      <c r="B8" s="26"/>
      <c r="C8" s="68"/>
      <c r="D8" s="31"/>
      <c r="E8" s="31"/>
      <c r="F8" s="26"/>
      <c r="G8" s="4"/>
      <c r="H8" s="4"/>
      <c r="I8" s="4"/>
      <c r="J8" s="4"/>
      <c r="K8" s="4"/>
      <c r="Q8" s="2"/>
      <c r="AN8"/>
    </row>
    <row r="9" spans="1:12" ht="18.75" customHeight="1">
      <c r="A9" s="20" t="s">
        <v>12</v>
      </c>
      <c r="B9" s="36">
        <f>B11+B28</f>
        <v>121385.8</v>
      </c>
      <c r="C9" s="50">
        <f>C11+C28</f>
        <v>6691.7</v>
      </c>
      <c r="D9" s="22">
        <f>(C9/B9)*100</f>
        <v>5.512753551074343</v>
      </c>
      <c r="E9" s="36">
        <f>E11+E28</f>
        <v>6659.3</v>
      </c>
      <c r="F9" s="36">
        <f>C9/E9*100</f>
        <v>100.4865376240746</v>
      </c>
      <c r="G9" s="4"/>
      <c r="H9" s="4"/>
      <c r="I9" s="4"/>
      <c r="J9" s="4"/>
      <c r="K9" s="4"/>
      <c r="L9" s="4"/>
    </row>
    <row r="10" spans="1:12" ht="18.75" customHeight="1">
      <c r="A10" s="20" t="s">
        <v>29</v>
      </c>
      <c r="B10" s="36">
        <f>B11+B31</f>
        <v>22327.100000000002</v>
      </c>
      <c r="C10" s="50">
        <f>C11+C31</f>
        <v>1339.5999999999997</v>
      </c>
      <c r="D10" s="22">
        <f>(C10/B10)*100</f>
        <v>5.999883549587719</v>
      </c>
      <c r="E10" s="36">
        <f>E11+E31</f>
        <v>924.8000000000002</v>
      </c>
      <c r="F10" s="36">
        <f>C10/E10*100</f>
        <v>144.85294117647052</v>
      </c>
      <c r="G10" s="4"/>
      <c r="H10" s="4"/>
      <c r="I10" s="4"/>
      <c r="J10" s="4"/>
      <c r="K10" s="4"/>
      <c r="L10" s="4"/>
    </row>
    <row r="11" spans="1:12" ht="22.5" customHeight="1">
      <c r="A11" s="21" t="s">
        <v>14</v>
      </c>
      <c r="B11" s="51">
        <f>SUM(B13:B27)</f>
        <v>22327.100000000002</v>
      </c>
      <c r="C11" s="51">
        <f>SUM(C13:C27)</f>
        <v>1339.5999999999997</v>
      </c>
      <c r="D11" s="22">
        <f>(C11/B11)*100</f>
        <v>5.999883549587719</v>
      </c>
      <c r="E11" s="51">
        <f>SUM(E13:E27)</f>
        <v>924.8000000000002</v>
      </c>
      <c r="F11" s="36">
        <f>C11/E11*100</f>
        <v>144.85294117647052</v>
      </c>
      <c r="G11" s="4"/>
      <c r="H11" s="4"/>
      <c r="I11" s="4"/>
      <c r="J11" s="4"/>
      <c r="K11" s="4"/>
      <c r="L11" s="4"/>
    </row>
    <row r="12" spans="1:12" ht="15.75">
      <c r="A12" s="23" t="s">
        <v>15</v>
      </c>
      <c r="B12" s="52"/>
      <c r="C12" s="63"/>
      <c r="D12" s="22"/>
      <c r="E12" s="40"/>
      <c r="F12" s="41"/>
      <c r="G12" s="4"/>
      <c r="H12" s="4"/>
      <c r="I12" s="4"/>
      <c r="J12" s="4"/>
      <c r="K12" s="4"/>
      <c r="L12" s="4"/>
    </row>
    <row r="13" spans="1:12" ht="23.25" customHeight="1">
      <c r="A13" s="42" t="s">
        <v>5</v>
      </c>
      <c r="B13" s="53">
        <v>13630.2</v>
      </c>
      <c r="C13" s="47">
        <v>552.5</v>
      </c>
      <c r="D13" s="38">
        <f>(C13/B13)*100</f>
        <v>4.053498848146028</v>
      </c>
      <c r="E13" s="47">
        <v>420.4</v>
      </c>
      <c r="F13" s="46">
        <f>C13/E13*100</f>
        <v>131.42245480494768</v>
      </c>
      <c r="G13" s="4"/>
      <c r="H13" s="4"/>
      <c r="I13" s="4"/>
      <c r="J13" s="4"/>
      <c r="K13" s="4"/>
      <c r="L13" s="4"/>
    </row>
    <row r="14" spans="1:12" ht="29.25" customHeight="1">
      <c r="A14" s="78" t="s">
        <v>38</v>
      </c>
      <c r="B14" s="76">
        <v>29</v>
      </c>
      <c r="C14" s="47">
        <v>8.5</v>
      </c>
      <c r="D14" s="38">
        <f>(C14/B14)*100</f>
        <v>29.310344827586203</v>
      </c>
      <c r="E14" s="47"/>
      <c r="F14" s="77"/>
      <c r="G14" s="4"/>
      <c r="H14" s="4"/>
      <c r="I14" s="4"/>
      <c r="J14" s="4"/>
      <c r="K14" s="4"/>
      <c r="L14" s="4"/>
    </row>
    <row r="15" spans="1:12" ht="19.5" customHeight="1">
      <c r="A15" s="43" t="s">
        <v>6</v>
      </c>
      <c r="B15" s="54"/>
      <c r="C15" s="69"/>
      <c r="D15" s="57"/>
      <c r="E15" s="73"/>
      <c r="F15" s="58"/>
      <c r="G15" s="4"/>
      <c r="H15" s="4"/>
      <c r="I15" s="4"/>
      <c r="J15" s="4"/>
      <c r="K15" s="4"/>
      <c r="L15" s="4"/>
    </row>
    <row r="16" spans="1:12" ht="16.5" customHeight="1">
      <c r="A16" s="44" t="s">
        <v>7</v>
      </c>
      <c r="B16" s="81">
        <v>1100</v>
      </c>
      <c r="C16" s="82">
        <v>315.1</v>
      </c>
      <c r="D16" s="59">
        <f>(C16/B16)*100</f>
        <v>28.645454545454545</v>
      </c>
      <c r="E16" s="56">
        <v>292.8</v>
      </c>
      <c r="F16" s="60">
        <f>C16/E16*100</f>
        <v>107.61612021857925</v>
      </c>
      <c r="G16" s="4"/>
      <c r="H16" s="4"/>
      <c r="I16" s="4"/>
      <c r="J16" s="4"/>
      <c r="K16" s="4"/>
      <c r="L16" s="4"/>
    </row>
    <row r="17" spans="1:12" ht="16.5" customHeight="1">
      <c r="A17" s="44" t="s">
        <v>8</v>
      </c>
      <c r="B17" s="55">
        <v>164</v>
      </c>
      <c r="C17" s="56">
        <v>4.6</v>
      </c>
      <c r="D17" s="59">
        <f>(C17/B17)*100</f>
        <v>2.8048780487804876</v>
      </c>
      <c r="E17" s="67">
        <v>2.1</v>
      </c>
      <c r="F17" s="60">
        <f>C17/E17*100</f>
        <v>219.04761904761904</v>
      </c>
      <c r="G17" s="4"/>
      <c r="H17" s="4"/>
      <c r="I17" s="4"/>
      <c r="J17" s="4"/>
      <c r="K17" s="4"/>
      <c r="L17" s="4"/>
    </row>
    <row r="18" spans="1:12" ht="21" customHeight="1">
      <c r="A18" s="26" t="s">
        <v>9</v>
      </c>
      <c r="B18" s="56">
        <v>530</v>
      </c>
      <c r="C18" s="67">
        <v>7</v>
      </c>
      <c r="D18" s="45">
        <f aca="true" t="shared" si="0" ref="D18:D34">(C18/B18)*100</f>
        <v>1.3207547169811322</v>
      </c>
      <c r="E18" s="67">
        <v>1.8</v>
      </c>
      <c r="F18" s="48">
        <f aca="true" t="shared" si="1" ref="F18:F34">C18/E18*100</f>
        <v>388.88888888888886</v>
      </c>
      <c r="G18" s="4"/>
      <c r="H18" s="4"/>
      <c r="I18" s="4"/>
      <c r="J18" s="4"/>
      <c r="K18" s="4"/>
      <c r="L18" s="4"/>
    </row>
    <row r="19" spans="1:12" ht="21" customHeight="1">
      <c r="A19" s="23" t="s">
        <v>10</v>
      </c>
      <c r="B19" s="52">
        <v>1499</v>
      </c>
      <c r="C19" s="61">
        <v>80.4</v>
      </c>
      <c r="D19" s="38">
        <f t="shared" si="0"/>
        <v>5.363575717144763</v>
      </c>
      <c r="E19" s="61">
        <v>74.7</v>
      </c>
      <c r="F19" s="40">
        <f t="shared" si="1"/>
        <v>107.63052208835342</v>
      </c>
      <c r="G19" s="4"/>
      <c r="H19" s="4"/>
      <c r="I19" s="4"/>
      <c r="J19" s="4"/>
      <c r="K19" s="4"/>
      <c r="L19" s="4"/>
    </row>
    <row r="20" spans="1:12" ht="21" customHeight="1">
      <c r="A20" s="23" t="s">
        <v>24</v>
      </c>
      <c r="B20" s="52">
        <v>110</v>
      </c>
      <c r="C20" s="61">
        <v>10.9</v>
      </c>
      <c r="D20" s="38">
        <f t="shared" si="0"/>
        <v>9.909090909090908</v>
      </c>
      <c r="E20" s="61">
        <v>8.2</v>
      </c>
      <c r="F20" s="40">
        <f t="shared" si="1"/>
        <v>132.9268292682927</v>
      </c>
      <c r="G20" s="4"/>
      <c r="H20" s="4"/>
      <c r="I20" s="4"/>
      <c r="J20" s="4"/>
      <c r="K20" s="4"/>
      <c r="L20" s="4"/>
    </row>
    <row r="21" spans="1:12" ht="29.25" customHeight="1">
      <c r="A21" s="24" t="s">
        <v>33</v>
      </c>
      <c r="B21" s="52"/>
      <c r="C21" s="61"/>
      <c r="D21" s="38" t="e">
        <f t="shared" si="0"/>
        <v>#DIV/0!</v>
      </c>
      <c r="E21" s="52">
        <v>1</v>
      </c>
      <c r="F21" s="40">
        <f t="shared" si="1"/>
        <v>0</v>
      </c>
      <c r="G21" s="4"/>
      <c r="H21" s="4"/>
      <c r="I21" s="4"/>
      <c r="J21" s="4"/>
      <c r="K21" s="4"/>
      <c r="L21" s="4"/>
    </row>
    <row r="22" spans="1:12" ht="32.25" customHeight="1">
      <c r="A22" s="24" t="s">
        <v>18</v>
      </c>
      <c r="B22" s="52">
        <v>2222.5</v>
      </c>
      <c r="C22" s="41">
        <v>145.1</v>
      </c>
      <c r="D22" s="38">
        <f t="shared" si="0"/>
        <v>6.528683914510686</v>
      </c>
      <c r="E22" s="63">
        <v>15.7</v>
      </c>
      <c r="F22" s="40">
        <f t="shared" si="1"/>
        <v>924.2038216560509</v>
      </c>
      <c r="G22" s="4"/>
      <c r="H22" s="4"/>
      <c r="I22" s="4"/>
      <c r="J22" s="4"/>
      <c r="K22" s="4"/>
      <c r="L22" s="4"/>
    </row>
    <row r="23" spans="1:12" ht="32.25" customHeight="1">
      <c r="A23" s="24" t="s">
        <v>25</v>
      </c>
      <c r="B23" s="52">
        <v>350</v>
      </c>
      <c r="C23" s="63">
        <v>53.1</v>
      </c>
      <c r="D23" s="38">
        <f t="shared" si="0"/>
        <v>15.171428571428573</v>
      </c>
      <c r="E23" s="63"/>
      <c r="F23" s="40" t="e">
        <f t="shared" si="1"/>
        <v>#DIV/0!</v>
      </c>
      <c r="G23" s="4"/>
      <c r="H23" s="4"/>
      <c r="I23" s="4"/>
      <c r="J23" s="4"/>
      <c r="K23" s="4"/>
      <c r="L23" s="4"/>
    </row>
    <row r="24" spans="1:12" ht="32.25" customHeight="1">
      <c r="A24" s="24" t="s">
        <v>31</v>
      </c>
      <c r="B24" s="52">
        <v>700</v>
      </c>
      <c r="C24" s="63">
        <v>40.1</v>
      </c>
      <c r="D24" s="38">
        <f t="shared" si="0"/>
        <v>5.728571428571429</v>
      </c>
      <c r="E24" s="75"/>
      <c r="F24" s="40" t="e">
        <f t="shared" si="1"/>
        <v>#DIV/0!</v>
      </c>
      <c r="G24" s="4"/>
      <c r="H24" s="4"/>
      <c r="I24" s="4"/>
      <c r="J24" s="4"/>
      <c r="K24" s="4"/>
      <c r="L24" s="4"/>
    </row>
    <row r="25" spans="1:12" ht="33" customHeight="1">
      <c r="A25" s="24" t="s">
        <v>19</v>
      </c>
      <c r="B25" s="52">
        <v>1472.4</v>
      </c>
      <c r="C25" s="41">
        <v>101.5</v>
      </c>
      <c r="D25" s="38">
        <f t="shared" si="0"/>
        <v>6.893507199130671</v>
      </c>
      <c r="E25" s="63"/>
      <c r="F25" s="40" t="e">
        <f t="shared" si="1"/>
        <v>#DIV/0!</v>
      </c>
      <c r="G25" s="4"/>
      <c r="H25" s="4"/>
      <c r="I25" s="4"/>
      <c r="J25" s="4"/>
      <c r="K25" s="4"/>
      <c r="L25" s="4"/>
    </row>
    <row r="26" spans="1:12" ht="25.5" customHeight="1">
      <c r="A26" s="23" t="s">
        <v>26</v>
      </c>
      <c r="B26" s="52">
        <v>400</v>
      </c>
      <c r="C26" s="41">
        <v>21.1</v>
      </c>
      <c r="D26" s="38">
        <f t="shared" si="0"/>
        <v>5.275</v>
      </c>
      <c r="E26" s="63">
        <v>8.7</v>
      </c>
      <c r="F26" s="40">
        <f t="shared" si="1"/>
        <v>242.52873563218395</v>
      </c>
      <c r="G26" s="4"/>
      <c r="H26" s="4"/>
      <c r="I26" s="4"/>
      <c r="J26" s="4"/>
      <c r="K26" s="4"/>
      <c r="L26" s="4"/>
    </row>
    <row r="27" spans="1:12" ht="25.5" customHeight="1">
      <c r="A27" s="23" t="s">
        <v>32</v>
      </c>
      <c r="B27" s="52">
        <v>120</v>
      </c>
      <c r="C27" s="41">
        <v>-0.3</v>
      </c>
      <c r="D27" s="38">
        <f t="shared" si="0"/>
        <v>-0.25</v>
      </c>
      <c r="E27" s="75">
        <v>99.4</v>
      </c>
      <c r="F27" s="40">
        <f t="shared" si="1"/>
        <v>-0.30181086519114686</v>
      </c>
      <c r="G27" s="4"/>
      <c r="H27" s="4"/>
      <c r="I27" s="4"/>
      <c r="J27" s="4"/>
      <c r="K27" s="4"/>
      <c r="L27" s="4"/>
    </row>
    <row r="28" spans="1:12" ht="24" customHeight="1">
      <c r="A28" s="21" t="s">
        <v>28</v>
      </c>
      <c r="B28" s="50">
        <f>B29+B31+B33</f>
        <v>99058.7</v>
      </c>
      <c r="C28" s="50">
        <f>C29+C31+C33+C32</f>
        <v>5352.1</v>
      </c>
      <c r="D28" s="22">
        <f t="shared" si="0"/>
        <v>5.4029580440688205</v>
      </c>
      <c r="E28" s="50">
        <f>E29+E31+E33</f>
        <v>5734.5</v>
      </c>
      <c r="F28" s="36">
        <f t="shared" si="1"/>
        <v>93.3315895021362</v>
      </c>
      <c r="G28" s="4"/>
      <c r="H28" s="4"/>
      <c r="I28" s="4"/>
      <c r="J28" s="4"/>
      <c r="K28" s="4"/>
      <c r="L28" s="4"/>
    </row>
    <row r="29" spans="1:12" ht="30.75" customHeight="1">
      <c r="A29" s="66" t="s">
        <v>30</v>
      </c>
      <c r="B29" s="50">
        <v>99058.7</v>
      </c>
      <c r="C29" s="37">
        <v>6606.2</v>
      </c>
      <c r="D29" s="22">
        <f t="shared" si="0"/>
        <v>6.6689750622610635</v>
      </c>
      <c r="E29" s="37">
        <v>6063.5</v>
      </c>
      <c r="F29" s="36">
        <f t="shared" si="1"/>
        <v>108.95027624309392</v>
      </c>
      <c r="G29" s="4"/>
      <c r="H29" s="4"/>
      <c r="I29" s="4"/>
      <c r="J29" s="4"/>
      <c r="K29" s="4"/>
      <c r="L29" s="4"/>
    </row>
    <row r="30" spans="1:12" ht="31.5" customHeight="1">
      <c r="A30" s="65" t="s">
        <v>23</v>
      </c>
      <c r="B30" s="52">
        <v>16112.1</v>
      </c>
      <c r="C30" s="41">
        <v>1342.7</v>
      </c>
      <c r="D30" s="38">
        <f t="shared" si="0"/>
        <v>8.333488496223335</v>
      </c>
      <c r="E30" s="41">
        <v>891.3</v>
      </c>
      <c r="F30" s="40">
        <f t="shared" si="1"/>
        <v>150.64512509817123</v>
      </c>
      <c r="G30" s="4"/>
      <c r="H30" s="4"/>
      <c r="I30" s="4"/>
      <c r="J30" s="4"/>
      <c r="K30" s="4"/>
      <c r="L30" s="4"/>
    </row>
    <row r="31" spans="1:12" ht="0.75" customHeight="1">
      <c r="A31" s="24" t="s">
        <v>27</v>
      </c>
      <c r="B31" s="52"/>
      <c r="C31" s="41"/>
      <c r="D31" s="38" t="e">
        <f t="shared" si="0"/>
        <v>#DIV/0!</v>
      </c>
      <c r="E31" s="41"/>
      <c r="F31" s="40" t="e">
        <f t="shared" si="1"/>
        <v>#DIV/0!</v>
      </c>
      <c r="G31" s="4"/>
      <c r="H31" s="4"/>
      <c r="I31" s="4"/>
      <c r="J31" s="4"/>
      <c r="K31" s="4"/>
      <c r="L31" s="4"/>
    </row>
    <row r="32" spans="1:12" ht="22.5" customHeight="1" hidden="1">
      <c r="A32" s="79" t="s">
        <v>40</v>
      </c>
      <c r="B32" s="52"/>
      <c r="C32" s="41"/>
      <c r="D32" s="38"/>
      <c r="E32" s="41"/>
      <c r="F32" s="40"/>
      <c r="G32" s="80">
        <v>826.1</v>
      </c>
      <c r="H32" s="4"/>
      <c r="I32" s="4"/>
      <c r="J32" s="4"/>
      <c r="K32" s="4"/>
      <c r="L32" s="4"/>
    </row>
    <row r="33" spans="1:12" ht="31.5" customHeight="1">
      <c r="A33" s="49" t="s">
        <v>22</v>
      </c>
      <c r="B33" s="52"/>
      <c r="C33" s="41">
        <v>-1254.1</v>
      </c>
      <c r="D33" s="38" t="e">
        <f t="shared" si="0"/>
        <v>#DIV/0!</v>
      </c>
      <c r="E33" s="41">
        <v>-329</v>
      </c>
      <c r="F33" s="40">
        <f t="shared" si="1"/>
        <v>381.1854103343465</v>
      </c>
      <c r="G33" s="4"/>
      <c r="H33" s="4"/>
      <c r="I33" s="4"/>
      <c r="J33" s="4"/>
      <c r="K33" s="4"/>
      <c r="L33" s="4"/>
    </row>
    <row r="34" spans="1:12" ht="24" customHeight="1">
      <c r="A34" s="25" t="s">
        <v>16</v>
      </c>
      <c r="B34" s="51">
        <v>121685.8</v>
      </c>
      <c r="C34" s="64">
        <v>6850.6</v>
      </c>
      <c r="D34" s="22">
        <f t="shared" si="0"/>
        <v>5.629744801776378</v>
      </c>
      <c r="E34" s="64">
        <v>4975.7</v>
      </c>
      <c r="F34" s="36">
        <f t="shared" si="1"/>
        <v>137.6811302932251</v>
      </c>
      <c r="G34" s="4"/>
      <c r="H34" s="4"/>
      <c r="I34" s="4"/>
      <c r="J34" s="4"/>
      <c r="K34" s="4"/>
      <c r="L34" s="4"/>
    </row>
    <row r="35" spans="1:12" ht="22.5" customHeight="1">
      <c r="A35" s="25" t="s">
        <v>17</v>
      </c>
      <c r="B35" s="74">
        <f>B9-B34</f>
        <v>-300</v>
      </c>
      <c r="C35" s="74">
        <f>C9-C34</f>
        <v>-158.90000000000055</v>
      </c>
      <c r="D35" s="22"/>
      <c r="E35" s="62">
        <f>E9-E34</f>
        <v>1683.6000000000004</v>
      </c>
      <c r="F35" s="22"/>
      <c r="G35" s="4"/>
      <c r="H35" s="4"/>
      <c r="I35" s="4"/>
      <c r="J35" s="4"/>
      <c r="K35" s="4"/>
      <c r="L35" s="4"/>
    </row>
    <row r="36" spans="1:5" ht="15.75">
      <c r="A36" s="3"/>
      <c r="B36" s="3"/>
      <c r="C36" s="3"/>
      <c r="D36" s="5"/>
      <c r="E36" s="3"/>
    </row>
    <row r="37" spans="1:5" ht="15.75">
      <c r="A37" s="10"/>
      <c r="B37" s="11"/>
      <c r="C37" s="11"/>
      <c r="D37" s="11"/>
      <c r="E37" s="11"/>
    </row>
    <row r="38" spans="1:5" ht="15.75">
      <c r="A38" s="6"/>
      <c r="B38" s="6"/>
      <c r="C38" s="7"/>
      <c r="D38" s="8"/>
      <c r="E38" s="9"/>
    </row>
    <row r="39" spans="1:5" ht="15.75">
      <c r="A39" s="3"/>
      <c r="B39" s="3"/>
      <c r="C39" s="3"/>
      <c r="D39" s="8"/>
      <c r="E39" s="9"/>
    </row>
    <row r="40" spans="1:5" ht="15.75">
      <c r="A40" s="3"/>
      <c r="B40" s="3"/>
      <c r="C40" s="3"/>
      <c r="D40" s="8"/>
      <c r="E40" s="9"/>
    </row>
    <row r="41" spans="1:5" ht="15.75">
      <c r="A41" s="6"/>
      <c r="B41" s="6"/>
      <c r="C41" s="7"/>
      <c r="D41" s="8"/>
      <c r="E41" s="9"/>
    </row>
  </sheetData>
  <printOptions/>
  <pageMargins left="0.7" right="0.22986111111111113" top="0.6097222222222223" bottom="0.1701388888888889" header="0.5118055555555556" footer="0.511805555555555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2013-02-12T09:12:17Z</cp:lastPrinted>
  <dcterms:created xsi:type="dcterms:W3CDTF">2001-12-07T07:47:07Z</dcterms:created>
  <dcterms:modified xsi:type="dcterms:W3CDTF">2013-02-13T06:17:31Z</dcterms:modified>
  <cp:category/>
  <cp:version/>
  <cp:contentType/>
  <cp:contentStatus/>
  <cp:revision>1</cp:revision>
</cp:coreProperties>
</file>