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'Лист1'!$B$1:$M$104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<sst xmlns="http://schemas.openxmlformats.org/spreadsheetml/2006/main" count="113" uniqueCount="95">
  <si>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</si>
  <si>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</si>
  <si>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</si>
  <si>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</si>
  <si>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</si>
  <si>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</si>
  <si>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</si>
  <si>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</si>
  <si>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</si>
  <si>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</si>
  <si>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</si>
  <si>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</si>
  <si>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</si>
  <si>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</si>
  <si>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</si>
  <si>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</si>
  <si>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</si>
  <si>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</si>
  <si>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</si>
  <si>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</si>
  <si>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</si>
  <si>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</si>
  <si>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</si>
  <si>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</si>
  <si>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</si>
  <si>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</si>
  <si>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</si>
  <si>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</si>
  <si>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</si>
  <si>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</si>
  <si>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</si>
  <si>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</si>
  <si>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</si>
  <si>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</si>
  <si>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</si>
  <si>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</si>
  <si>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</si>
  <si>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</si>
  <si>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</si>
  <si>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</si>
  <si>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</si>
  <si>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</si>
  <si>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</si>
  <si>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</si>
  <si>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</si>
  <si>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</si>
  <si>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Подготовка паров,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</si>
  <si>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</si>
  <si>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</si>
  <si>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</si>
  <si>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</si>
  <si>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в том числе по районам</t>
  </si>
  <si>
    <t>Заготовка, тонн: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</si>
  <si>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</si>
  <si>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</si>
  <si>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</si>
  <si>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</si>
  <si>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</si>
  <si>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</si>
  <si>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</si>
  <si>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Укосная площадь план, га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</si>
  <si>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</si>
  <si>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</si>
  <si>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</si>
  <si>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</si>
  <si>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</si>
  <si>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</si>
  <si>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</si>
  <si>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</si>
  <si>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</si>
  <si>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</si>
  <si>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</si>
  <si>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</si>
  <si>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</si>
  <si>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</si>
  <si>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</si>
  <si>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</si>
  <si>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</si>
  <si>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</si>
  <si>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План уборки зерновых и з/б культур, га</t>
  </si>
  <si>
    <t>Урожайность зерновых и з/б культур, ц/га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</si>
  <si>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</si>
  <si>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</si>
  <si>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</si>
  <si>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ООО "Шанс"</t>
  </si>
  <si>
    <t>ООО "Полянка"</t>
  </si>
  <si>
    <t>СХПК им. Ленина</t>
  </si>
  <si>
    <t>СХПК Большевик</t>
  </si>
  <si>
    <t>КФХ Ямброськин</t>
  </si>
  <si>
    <t>СХПК им Чапаева</t>
  </si>
  <si>
    <t>СХПК Новая Жизнь</t>
  </si>
  <si>
    <t>СХПК Комбинат</t>
  </si>
  <si>
    <t>СХПК Рассвет</t>
  </si>
  <si>
    <t>СХПК Дружба</t>
  </si>
  <si>
    <t>Информация о сельскохозяйственных работах  по состоянию на 3 августа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</si>
</sst>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19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i/>
      <sz val="12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b/>
      <sz val="16"/>
      <name val="TimesET"/>
      <family val="0"/>
    </font>
    <font>
      <i/>
      <sz val="13"/>
      <name val="TimesET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8" fillId="0" borderId="1" xfId="19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9" fontId="8" fillId="0" borderId="1" xfId="1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13" fillId="0" borderId="1" xfId="19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9" fontId="14" fillId="0" borderId="1" xfId="19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9" fontId="13" fillId="0" borderId="1" xfId="19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9" fontId="13" fillId="0" borderId="1" xfId="19" applyFont="1" applyFill="1" applyBorder="1" applyAlignment="1">
      <alignment horizontal="center" vertical="center" wrapText="1"/>
    </xf>
    <xf numFmtId="1" fontId="13" fillId="0" borderId="1" xfId="1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textRotation="90" wrapText="1"/>
    </xf>
    <xf numFmtId="0" fontId="5" fillId="2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tabSelected="1" view="pageBreakPreview" zoomScale="75" zoomScaleNormal="75" zoomScaleSheetLayoutView="75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101" sqref="B101"/>
    </sheetView>
  </sheetViews>
  <sheetFormatPr defaultColWidth="9.00390625" defaultRowHeight="12.75"/>
  <cols>
    <col min="1" max="1" width="2.75390625" style="5" hidden="1" customWidth="1"/>
    <col min="2" max="2" width="63.75390625" style="35" customWidth="1"/>
    <col min="3" max="3" width="13.25390625" style="5" customWidth="1"/>
    <col min="4" max="4" width="12.75390625" style="5" customWidth="1"/>
    <col min="5" max="5" width="13.25390625" style="5" customWidth="1"/>
    <col min="6" max="6" width="11.875" style="5" customWidth="1"/>
    <col min="7" max="7" width="11.25390625" style="5" customWidth="1"/>
    <col min="8" max="8" width="11.00390625" style="5" customWidth="1"/>
    <col min="9" max="9" width="11.375" style="5" customWidth="1"/>
    <col min="10" max="10" width="11.625" style="5" customWidth="1"/>
    <col min="11" max="11" width="13.125" style="5" customWidth="1"/>
    <col min="12" max="13" width="10.875" style="5" customWidth="1"/>
    <col min="14" max="16384" width="9.125" style="5" customWidth="1"/>
  </cols>
  <sheetData>
    <row r="1" spans="2:13" ht="16.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s="6" customFormat="1" ht="20.25" customHeight="1">
      <c r="B2" s="73" t="s">
        <v>94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s="6" customFormat="1" ht="2.25" customHeight="1" thickBot="1">
      <c r="B3" s="49"/>
      <c r="C3" s="49"/>
      <c r="D3" s="49"/>
      <c r="E3" s="49"/>
      <c r="F3" s="49" t="s">
        <v>2</v>
      </c>
      <c r="G3" s="49"/>
      <c r="H3" s="49"/>
      <c r="I3" s="49"/>
      <c r="J3" s="49"/>
      <c r="K3" s="49"/>
      <c r="L3" s="49"/>
      <c r="M3" s="49"/>
    </row>
    <row r="4" spans="1:13" s="1" customFormat="1" ht="21" customHeight="1" thickBot="1">
      <c r="A4" s="8"/>
      <c r="B4" s="76" t="s">
        <v>0</v>
      </c>
      <c r="C4" s="79" t="s">
        <v>5</v>
      </c>
      <c r="D4" s="74" t="s">
        <v>51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s="1" customFormat="1" ht="85.5" customHeight="1">
      <c r="A5" s="9"/>
      <c r="B5" s="77"/>
      <c r="C5" s="80"/>
      <c r="D5" s="70" t="s">
        <v>84</v>
      </c>
      <c r="E5" s="70" t="s">
        <v>85</v>
      </c>
      <c r="F5" s="70" t="s">
        <v>86</v>
      </c>
      <c r="G5" s="70" t="s">
        <v>87</v>
      </c>
      <c r="H5" s="70" t="s">
        <v>88</v>
      </c>
      <c r="I5" s="70" t="s">
        <v>89</v>
      </c>
      <c r="J5" s="70" t="s">
        <v>90</v>
      </c>
      <c r="K5" s="70" t="s">
        <v>91</v>
      </c>
      <c r="L5" s="70" t="s">
        <v>92</v>
      </c>
      <c r="M5" s="72" t="s">
        <v>93</v>
      </c>
    </row>
    <row r="6" spans="1:13" s="1" customFormat="1" ht="12.75" customHeight="1" hidden="1" thickBot="1">
      <c r="A6" s="10"/>
      <c r="B6" s="78"/>
      <c r="C6" s="8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1" customFormat="1" ht="18" customHeight="1" hidden="1">
      <c r="A7" s="7"/>
      <c r="B7" s="45" t="s">
        <v>42</v>
      </c>
      <c r="C7" s="46">
        <f>SUM(D7:M7)</f>
        <v>111994</v>
      </c>
      <c r="D7" s="12">
        <v>9900</v>
      </c>
      <c r="E7" s="12">
        <v>11059</v>
      </c>
      <c r="F7" s="47">
        <v>19852</v>
      </c>
      <c r="G7" s="47">
        <v>13148</v>
      </c>
      <c r="H7" s="47">
        <v>8577</v>
      </c>
      <c r="I7" s="47">
        <v>12680</v>
      </c>
      <c r="J7" s="47">
        <v>6252</v>
      </c>
      <c r="K7" s="47">
        <v>12516</v>
      </c>
      <c r="L7" s="47">
        <v>10004</v>
      </c>
      <c r="M7" s="47">
        <v>8006</v>
      </c>
    </row>
    <row r="8" spans="1:13" s="1" customFormat="1" ht="18" customHeight="1" hidden="1">
      <c r="A8" s="7"/>
      <c r="B8" s="4" t="s">
        <v>27</v>
      </c>
      <c r="C8" s="11">
        <f>SUM(D8:M8)</f>
        <v>84226</v>
      </c>
      <c r="D8" s="12">
        <v>7884</v>
      </c>
      <c r="E8" s="13">
        <v>8096</v>
      </c>
      <c r="F8" s="14">
        <v>14286</v>
      </c>
      <c r="G8" s="14">
        <v>10628</v>
      </c>
      <c r="H8" s="14">
        <v>6276</v>
      </c>
      <c r="I8" s="14">
        <v>8919</v>
      </c>
      <c r="J8" s="14">
        <v>5387</v>
      </c>
      <c r="K8" s="14">
        <v>9764</v>
      </c>
      <c r="L8" s="14">
        <v>8070</v>
      </c>
      <c r="M8" s="14">
        <v>4916</v>
      </c>
    </row>
    <row r="9" spans="1:13" s="16" customFormat="1" ht="23.25" customHeight="1" hidden="1">
      <c r="A9" s="15"/>
      <c r="B9" s="3" t="s">
        <v>43</v>
      </c>
      <c r="C9" s="2">
        <f aca="true" t="shared" si="0" ref="C9:J9">C11+C17</f>
        <v>116669</v>
      </c>
      <c r="D9" s="2">
        <f t="shared" si="0"/>
        <v>9900</v>
      </c>
      <c r="E9" s="2">
        <f t="shared" si="0"/>
        <v>11059</v>
      </c>
      <c r="F9" s="2">
        <f t="shared" si="0"/>
        <v>19856</v>
      </c>
      <c r="G9" s="2">
        <f t="shared" si="0"/>
        <v>14570</v>
      </c>
      <c r="H9" s="2">
        <f t="shared" si="0"/>
        <v>8581</v>
      </c>
      <c r="I9" s="2">
        <f t="shared" si="0"/>
        <v>12680</v>
      </c>
      <c r="J9" s="2">
        <f t="shared" si="0"/>
        <v>6265</v>
      </c>
      <c r="K9" s="2">
        <v>13821</v>
      </c>
      <c r="L9" s="2">
        <v>10433</v>
      </c>
      <c r="M9" s="2">
        <f>M11+M17</f>
        <v>8263</v>
      </c>
    </row>
    <row r="10" spans="1:13" s="16" customFormat="1" ht="21.75" customHeight="1" hidden="1">
      <c r="A10" s="15"/>
      <c r="B10" s="36" t="s">
        <v>44</v>
      </c>
      <c r="C10" s="17">
        <f aca="true" t="shared" si="1" ref="C10:M10">C9/C7</f>
        <v>1.041743307677197</v>
      </c>
      <c r="D10" s="17">
        <f t="shared" si="1"/>
        <v>1</v>
      </c>
      <c r="E10" s="17">
        <f t="shared" si="1"/>
        <v>1</v>
      </c>
      <c r="F10" s="17">
        <f t="shared" si="1"/>
        <v>1.000201491033649</v>
      </c>
      <c r="G10" s="17">
        <f t="shared" si="1"/>
        <v>1.1081533313051415</v>
      </c>
      <c r="H10" s="17">
        <f t="shared" si="1"/>
        <v>1.0004663635303719</v>
      </c>
      <c r="I10" s="17">
        <f t="shared" si="1"/>
        <v>1</v>
      </c>
      <c r="J10" s="17">
        <f t="shared" si="1"/>
        <v>1.0020793346129238</v>
      </c>
      <c r="K10" s="17">
        <f t="shared" si="1"/>
        <v>1.1042665388302972</v>
      </c>
      <c r="L10" s="43">
        <f t="shared" si="1"/>
        <v>1.0428828468612554</v>
      </c>
      <c r="M10" s="17">
        <f t="shared" si="1"/>
        <v>1.03210092430677</v>
      </c>
    </row>
    <row r="11" spans="1:13" s="1" customFormat="1" ht="24" customHeight="1" hidden="1">
      <c r="A11" s="7"/>
      <c r="B11" s="4" t="s">
        <v>10</v>
      </c>
      <c r="C11" s="11">
        <f>SUM(D11:M11)</f>
        <v>88901</v>
      </c>
      <c r="D11" s="18">
        <v>7884</v>
      </c>
      <c r="E11" s="19">
        <v>8096</v>
      </c>
      <c r="F11" s="20">
        <v>14290</v>
      </c>
      <c r="G11" s="20">
        <v>12050</v>
      </c>
      <c r="H11" s="20">
        <v>6280</v>
      </c>
      <c r="I11" s="20">
        <v>8919</v>
      </c>
      <c r="J11" s="20">
        <v>5400</v>
      </c>
      <c r="K11" s="20">
        <v>11388</v>
      </c>
      <c r="L11" s="20">
        <v>9421</v>
      </c>
      <c r="M11" s="20">
        <v>5173</v>
      </c>
    </row>
    <row r="12" spans="1:13" s="1" customFormat="1" ht="18" customHeight="1" hidden="1">
      <c r="A12" s="7"/>
      <c r="B12" s="36" t="s">
        <v>1</v>
      </c>
      <c r="C12" s="21">
        <f aca="true" t="shared" si="2" ref="C12:M12">C11/C8</f>
        <v>1.055505425877995</v>
      </c>
      <c r="D12" s="21">
        <f t="shared" si="2"/>
        <v>1</v>
      </c>
      <c r="E12" s="21">
        <f t="shared" si="2"/>
        <v>1</v>
      </c>
      <c r="F12" s="21">
        <f t="shared" si="2"/>
        <v>1.000279994400112</v>
      </c>
      <c r="G12" s="21">
        <f t="shared" si="2"/>
        <v>1.1337975159954836</v>
      </c>
      <c r="H12" s="21">
        <f t="shared" si="2"/>
        <v>1.0006373486297004</v>
      </c>
      <c r="I12" s="21">
        <f t="shared" si="2"/>
        <v>1</v>
      </c>
      <c r="J12" s="21">
        <f t="shared" si="2"/>
        <v>1.0024132170038982</v>
      </c>
      <c r="K12" s="21">
        <f t="shared" si="2"/>
        <v>1.166325276526014</v>
      </c>
      <c r="L12" s="21">
        <f t="shared" si="2"/>
        <v>1.1674101610904586</v>
      </c>
      <c r="M12" s="21">
        <f t="shared" si="2"/>
        <v>1.0522782750203417</v>
      </c>
    </row>
    <row r="13" spans="1:13" s="1" customFormat="1" ht="18" customHeight="1" hidden="1">
      <c r="A13" s="7"/>
      <c r="B13" s="4" t="s">
        <v>31</v>
      </c>
      <c r="C13" s="11">
        <f aca="true" t="shared" si="3" ref="C13:C18">SUM(D13:M13)</f>
        <v>30612</v>
      </c>
      <c r="D13" s="20">
        <v>1982</v>
      </c>
      <c r="E13" s="20">
        <v>3100</v>
      </c>
      <c r="F13" s="20">
        <v>5890</v>
      </c>
      <c r="G13" s="20">
        <v>3000</v>
      </c>
      <c r="H13" s="20">
        <v>1918</v>
      </c>
      <c r="I13" s="20">
        <v>3285</v>
      </c>
      <c r="J13" s="20">
        <v>1882</v>
      </c>
      <c r="K13" s="20">
        <v>3804</v>
      </c>
      <c r="L13" s="20">
        <v>3523</v>
      </c>
      <c r="M13" s="20">
        <v>2228</v>
      </c>
    </row>
    <row r="14" spans="1:13" s="1" customFormat="1" ht="18" customHeight="1" hidden="1">
      <c r="A14" s="7"/>
      <c r="B14" s="4" t="s">
        <v>18</v>
      </c>
      <c r="C14" s="11">
        <f t="shared" si="3"/>
        <v>227</v>
      </c>
      <c r="D14" s="2">
        <v>0</v>
      </c>
      <c r="E14" s="2">
        <v>0</v>
      </c>
      <c r="F14" s="2">
        <v>125</v>
      </c>
      <c r="G14" s="2"/>
      <c r="H14" s="2">
        <v>0</v>
      </c>
      <c r="I14" s="2">
        <v>0</v>
      </c>
      <c r="J14" s="2">
        <v>0</v>
      </c>
      <c r="K14" s="2">
        <v>102</v>
      </c>
      <c r="L14" s="2">
        <v>0</v>
      </c>
      <c r="M14" s="2">
        <v>0</v>
      </c>
    </row>
    <row r="15" spans="1:13" s="1" customFormat="1" ht="24.75" customHeight="1" hidden="1">
      <c r="A15" s="7"/>
      <c r="B15" s="4" t="s">
        <v>34</v>
      </c>
      <c r="C15" s="2">
        <f t="shared" si="3"/>
        <v>71262</v>
      </c>
      <c r="D15" s="2">
        <v>4300</v>
      </c>
      <c r="E15" s="2">
        <v>6100</v>
      </c>
      <c r="F15" s="2">
        <v>11522</v>
      </c>
      <c r="G15" s="2">
        <v>11235</v>
      </c>
      <c r="H15" s="2">
        <v>6020</v>
      </c>
      <c r="I15" s="2">
        <v>10106</v>
      </c>
      <c r="J15" s="2">
        <v>4402</v>
      </c>
      <c r="K15" s="2">
        <v>8754</v>
      </c>
      <c r="L15" s="2">
        <v>5481</v>
      </c>
      <c r="M15" s="2">
        <v>3342</v>
      </c>
    </row>
    <row r="16" spans="1:13" s="16" customFormat="1" ht="26.25" customHeight="1" hidden="1">
      <c r="A16" s="15"/>
      <c r="B16" s="4" t="s">
        <v>35</v>
      </c>
      <c r="C16" s="2">
        <f t="shared" si="3"/>
        <v>7867</v>
      </c>
      <c r="D16" s="2">
        <v>800</v>
      </c>
      <c r="E16" s="2">
        <v>1142</v>
      </c>
      <c r="F16" s="2">
        <v>2510</v>
      </c>
      <c r="G16" s="2">
        <v>1030</v>
      </c>
      <c r="H16" s="2">
        <v>1050</v>
      </c>
      <c r="I16" s="2">
        <v>736</v>
      </c>
      <c r="J16" s="2">
        <v>324</v>
      </c>
      <c r="K16" s="2">
        <v>275</v>
      </c>
      <c r="L16" s="2"/>
      <c r="M16" s="2"/>
    </row>
    <row r="17" spans="2:13" s="24" customFormat="1" ht="23.25" customHeight="1" hidden="1">
      <c r="B17" s="22" t="s">
        <v>32</v>
      </c>
      <c r="C17" s="2">
        <f t="shared" si="3"/>
        <v>27768</v>
      </c>
      <c r="D17" s="23">
        <v>2016</v>
      </c>
      <c r="E17" s="23">
        <v>2963</v>
      </c>
      <c r="F17" s="23">
        <v>5566</v>
      </c>
      <c r="G17" s="23">
        <v>2520</v>
      </c>
      <c r="H17" s="23">
        <v>2301</v>
      </c>
      <c r="I17" s="23">
        <v>3761</v>
      </c>
      <c r="J17" s="23">
        <v>865</v>
      </c>
      <c r="K17" s="23">
        <v>2752</v>
      </c>
      <c r="L17" s="23">
        <v>1934</v>
      </c>
      <c r="M17" s="23">
        <v>3090</v>
      </c>
    </row>
    <row r="18" spans="2:13" s="24" customFormat="1" ht="18" customHeight="1" hidden="1">
      <c r="B18" s="37" t="s">
        <v>4</v>
      </c>
      <c r="C18" s="2">
        <f t="shared" si="3"/>
        <v>7651</v>
      </c>
      <c r="D18" s="23">
        <v>60</v>
      </c>
      <c r="E18" s="23">
        <v>590</v>
      </c>
      <c r="F18" s="23">
        <v>1792</v>
      </c>
      <c r="G18" s="23">
        <v>998</v>
      </c>
      <c r="H18" s="23">
        <v>373</v>
      </c>
      <c r="I18" s="23">
        <v>990</v>
      </c>
      <c r="J18" s="23">
        <v>270</v>
      </c>
      <c r="K18" s="23">
        <v>561</v>
      </c>
      <c r="L18" s="23">
        <v>1246</v>
      </c>
      <c r="M18" s="23">
        <v>771</v>
      </c>
    </row>
    <row r="19" spans="2:13" s="24" customFormat="1" ht="18" customHeight="1" hidden="1">
      <c r="B19" s="37" t="s">
        <v>3</v>
      </c>
      <c r="C19" s="25">
        <f>C18/C17*100</f>
        <v>27.55329876116393</v>
      </c>
      <c r="D19" s="25">
        <f aca="true" t="shared" si="4" ref="D19:M19">D18/D17*100</f>
        <v>2.976190476190476</v>
      </c>
      <c r="E19" s="25">
        <f t="shared" si="4"/>
        <v>19.91225109686129</v>
      </c>
      <c r="F19" s="25">
        <f t="shared" si="4"/>
        <v>32.19547251167805</v>
      </c>
      <c r="G19" s="25">
        <f t="shared" si="4"/>
        <v>39.6031746031746</v>
      </c>
      <c r="H19" s="25">
        <f t="shared" si="4"/>
        <v>16.2103433289874</v>
      </c>
      <c r="I19" s="25">
        <f t="shared" si="4"/>
        <v>26.322786492954002</v>
      </c>
      <c r="J19" s="25">
        <f t="shared" si="4"/>
        <v>31.213872832369944</v>
      </c>
      <c r="K19" s="25">
        <f t="shared" si="4"/>
        <v>20.385174418604652</v>
      </c>
      <c r="L19" s="25">
        <f t="shared" si="4"/>
        <v>64.42605997931747</v>
      </c>
      <c r="M19" s="25">
        <f t="shared" si="4"/>
        <v>24.951456310679614</v>
      </c>
    </row>
    <row r="20" spans="2:13" s="24" customFormat="1" ht="18" customHeight="1" hidden="1">
      <c r="B20" s="38" t="s">
        <v>28</v>
      </c>
      <c r="C20" s="2">
        <f>SUM(D20:M20)</f>
        <v>5022</v>
      </c>
      <c r="D20" s="26">
        <v>60</v>
      </c>
      <c r="E20" s="26">
        <v>590</v>
      </c>
      <c r="F20" s="26">
        <v>1000</v>
      </c>
      <c r="G20" s="26">
        <v>157</v>
      </c>
      <c r="H20" s="26">
        <v>120</v>
      </c>
      <c r="I20" s="26">
        <v>750</v>
      </c>
      <c r="J20" s="26">
        <v>240</v>
      </c>
      <c r="K20" s="26">
        <v>561</v>
      </c>
      <c r="L20" s="26">
        <v>1123</v>
      </c>
      <c r="M20" s="26">
        <v>421</v>
      </c>
    </row>
    <row r="21" spans="2:13" s="24" customFormat="1" ht="18" customHeight="1" hidden="1">
      <c r="B21" s="38" t="s">
        <v>30</v>
      </c>
      <c r="C21" s="26">
        <f aca="true" t="shared" si="5" ref="C21:M21">C20/C18*100</f>
        <v>65.6384786302444</v>
      </c>
      <c r="D21" s="26">
        <f t="shared" si="5"/>
        <v>100</v>
      </c>
      <c r="E21" s="26">
        <f t="shared" si="5"/>
        <v>100</v>
      </c>
      <c r="F21" s="26">
        <f t="shared" si="5"/>
        <v>55.80357142857143</v>
      </c>
      <c r="G21" s="26">
        <f t="shared" si="5"/>
        <v>15.731462925851702</v>
      </c>
      <c r="H21" s="26">
        <f t="shared" si="5"/>
        <v>32.171581769437</v>
      </c>
      <c r="I21" s="26">
        <f t="shared" si="5"/>
        <v>75.75757575757575</v>
      </c>
      <c r="J21" s="26">
        <f t="shared" si="5"/>
        <v>88.88888888888889</v>
      </c>
      <c r="K21" s="26">
        <f t="shared" si="5"/>
        <v>100</v>
      </c>
      <c r="L21" s="26">
        <f t="shared" si="5"/>
        <v>90.12841091492777</v>
      </c>
      <c r="M21" s="26">
        <f t="shared" si="5"/>
        <v>54.60440985732814</v>
      </c>
    </row>
    <row r="22" spans="2:13" s="24" customFormat="1" ht="18" customHeight="1" hidden="1">
      <c r="B22" s="38" t="s">
        <v>29</v>
      </c>
      <c r="C22" s="2">
        <f>SUM(D22:M22)</f>
        <v>1277</v>
      </c>
      <c r="D22" s="26">
        <v>0</v>
      </c>
      <c r="E22" s="26">
        <v>0</v>
      </c>
      <c r="F22" s="26">
        <v>0</v>
      </c>
      <c r="G22" s="26">
        <v>478</v>
      </c>
      <c r="H22" s="26">
        <v>30</v>
      </c>
      <c r="I22" s="26">
        <v>0</v>
      </c>
      <c r="J22" s="26">
        <v>0</v>
      </c>
      <c r="K22" s="26">
        <v>0</v>
      </c>
      <c r="L22" s="26">
        <v>123</v>
      </c>
      <c r="M22" s="26">
        <v>646</v>
      </c>
    </row>
    <row r="23" spans="2:13" s="24" customFormat="1" ht="18" customHeight="1" hidden="1">
      <c r="B23" s="38" t="s">
        <v>30</v>
      </c>
      <c r="C23" s="26">
        <f aca="true" t="shared" si="6" ref="C23:M23">C22/C18*100</f>
        <v>16.690628675990066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47.89579158316633</v>
      </c>
      <c r="H23" s="26">
        <f t="shared" si="6"/>
        <v>8.04289544235925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9.871589085072232</v>
      </c>
      <c r="M23" s="26">
        <f t="shared" si="6"/>
        <v>83.78728923476005</v>
      </c>
    </row>
    <row r="24" spans="2:13" s="24" customFormat="1" ht="18" customHeight="1" hidden="1">
      <c r="B24" s="4" t="s">
        <v>11</v>
      </c>
      <c r="C24" s="2">
        <f>SUM(D24:M24)</f>
        <v>6724</v>
      </c>
      <c r="D24" s="2">
        <v>70</v>
      </c>
      <c r="E24" s="2">
        <v>500</v>
      </c>
      <c r="F24" s="2">
        <v>1252</v>
      </c>
      <c r="G24" s="2">
        <v>1308</v>
      </c>
      <c r="H24" s="2">
        <v>450</v>
      </c>
      <c r="I24" s="2">
        <v>545</v>
      </c>
      <c r="J24" s="2">
        <v>136</v>
      </c>
      <c r="K24" s="2">
        <v>1560</v>
      </c>
      <c r="L24" s="2">
        <v>780</v>
      </c>
      <c r="M24" s="2">
        <v>123</v>
      </c>
    </row>
    <row r="25" spans="2:13" s="24" customFormat="1" ht="26.25" customHeight="1" hidden="1">
      <c r="B25" s="27" t="s">
        <v>12</v>
      </c>
      <c r="C25" s="2">
        <f>SUM(D25:M25)</f>
        <v>7050</v>
      </c>
      <c r="D25" s="2">
        <v>70</v>
      </c>
      <c r="E25" s="2">
        <v>760</v>
      </c>
      <c r="F25" s="2">
        <v>1252</v>
      </c>
      <c r="G25" s="2">
        <v>1308</v>
      </c>
      <c r="H25" s="2">
        <v>452</v>
      </c>
      <c r="I25" s="2">
        <v>545</v>
      </c>
      <c r="J25" s="2">
        <v>250</v>
      </c>
      <c r="K25" s="2">
        <v>1697</v>
      </c>
      <c r="L25" s="2">
        <v>620</v>
      </c>
      <c r="M25" s="2">
        <v>96</v>
      </c>
    </row>
    <row r="26" spans="2:13" s="24" customFormat="1" ht="18" customHeight="1" hidden="1">
      <c r="B26" s="28" t="s">
        <v>15</v>
      </c>
      <c r="C26" s="2">
        <f>C25/C24*100</f>
        <v>104.8483045806068</v>
      </c>
      <c r="D26" s="2">
        <f aca="true" t="shared" si="7" ref="D26:M26">D25/D24*100</f>
        <v>100</v>
      </c>
      <c r="E26" s="2">
        <f t="shared" si="7"/>
        <v>152</v>
      </c>
      <c r="F26" s="2">
        <f t="shared" si="7"/>
        <v>100</v>
      </c>
      <c r="G26" s="2">
        <f t="shared" si="7"/>
        <v>100</v>
      </c>
      <c r="H26" s="2">
        <f t="shared" si="7"/>
        <v>100.44444444444444</v>
      </c>
      <c r="I26" s="2">
        <f t="shared" si="7"/>
        <v>100</v>
      </c>
      <c r="J26" s="2">
        <f t="shared" si="7"/>
        <v>183.8235294117647</v>
      </c>
      <c r="K26" s="2">
        <f t="shared" si="7"/>
        <v>108.78205128205127</v>
      </c>
      <c r="L26" s="2">
        <f t="shared" si="7"/>
        <v>79.48717948717949</v>
      </c>
      <c r="M26" s="2">
        <f t="shared" si="7"/>
        <v>78.04878048780488</v>
      </c>
    </row>
    <row r="27" spans="2:13" s="24" customFormat="1" ht="24.75" customHeight="1" hidden="1">
      <c r="B27" s="28" t="s">
        <v>41</v>
      </c>
      <c r="C27" s="2">
        <f>SUM(D27:M27)</f>
        <v>6930</v>
      </c>
      <c r="D27" s="2">
        <v>70</v>
      </c>
      <c r="E27" s="2">
        <v>760</v>
      </c>
      <c r="F27" s="2">
        <v>1252</v>
      </c>
      <c r="G27" s="2">
        <v>1308</v>
      </c>
      <c r="H27" s="2">
        <v>452</v>
      </c>
      <c r="I27" s="2">
        <v>545</v>
      </c>
      <c r="J27" s="2">
        <v>148</v>
      </c>
      <c r="K27" s="2">
        <v>1697</v>
      </c>
      <c r="L27" s="2">
        <v>620</v>
      </c>
      <c r="M27" s="2">
        <v>78</v>
      </c>
    </row>
    <row r="28" spans="2:13" s="24" customFormat="1" ht="18" customHeight="1" hidden="1">
      <c r="B28" s="28" t="s">
        <v>13</v>
      </c>
      <c r="C28" s="2">
        <f>SUM(D28:M28)</f>
        <v>715</v>
      </c>
      <c r="D28" s="2">
        <v>4</v>
      </c>
      <c r="E28" s="2">
        <v>24</v>
      </c>
      <c r="F28" s="2">
        <v>275</v>
      </c>
      <c r="G28" s="2">
        <v>110</v>
      </c>
      <c r="H28" s="2">
        <v>51</v>
      </c>
      <c r="I28" s="2">
        <v>100</v>
      </c>
      <c r="J28" s="2">
        <v>25</v>
      </c>
      <c r="K28" s="2">
        <v>98</v>
      </c>
      <c r="L28" s="2">
        <v>18</v>
      </c>
      <c r="M28" s="2">
        <v>10</v>
      </c>
    </row>
    <row r="29" spans="2:13" s="24" customFormat="1" ht="24.75" customHeight="1" hidden="1">
      <c r="B29" s="27" t="s">
        <v>14</v>
      </c>
      <c r="C29" s="2">
        <f>SUM(D29:M29)</f>
        <v>569.1</v>
      </c>
      <c r="D29" s="2">
        <v>5</v>
      </c>
      <c r="E29" s="2">
        <v>10</v>
      </c>
      <c r="F29" s="2">
        <v>192</v>
      </c>
      <c r="G29" s="2">
        <v>86.1</v>
      </c>
      <c r="H29" s="2">
        <v>22</v>
      </c>
      <c r="I29" s="2">
        <v>60</v>
      </c>
      <c r="J29" s="2">
        <v>48</v>
      </c>
      <c r="K29" s="2">
        <v>111</v>
      </c>
      <c r="L29" s="2">
        <v>24</v>
      </c>
      <c r="M29" s="2">
        <v>11</v>
      </c>
    </row>
    <row r="30" spans="2:13" s="24" customFormat="1" ht="18" customHeight="1" hidden="1">
      <c r="B30" s="28" t="s">
        <v>15</v>
      </c>
      <c r="C30" s="2">
        <f>C29/C28*100</f>
        <v>79.59440559440559</v>
      </c>
      <c r="D30" s="2">
        <f aca="true" t="shared" si="8" ref="D30:M30">D29/D28*100</f>
        <v>125</v>
      </c>
      <c r="E30" s="2">
        <f t="shared" si="8"/>
        <v>41.66666666666667</v>
      </c>
      <c r="F30" s="2">
        <f t="shared" si="8"/>
        <v>69.81818181818183</v>
      </c>
      <c r="G30" s="2">
        <f t="shared" si="8"/>
        <v>78.27272727272727</v>
      </c>
      <c r="H30" s="2">
        <f t="shared" si="8"/>
        <v>43.13725490196079</v>
      </c>
      <c r="I30" s="2">
        <f t="shared" si="8"/>
        <v>60</v>
      </c>
      <c r="J30" s="2">
        <f t="shared" si="8"/>
        <v>192</v>
      </c>
      <c r="K30" s="2">
        <f t="shared" si="8"/>
        <v>113.26530612244898</v>
      </c>
      <c r="L30" s="2">
        <f t="shared" si="8"/>
        <v>133.33333333333331</v>
      </c>
      <c r="M30" s="2">
        <f t="shared" si="8"/>
        <v>110.00000000000001</v>
      </c>
    </row>
    <row r="31" spans="2:13" s="24" customFormat="1" ht="18" customHeight="1" hidden="1">
      <c r="B31" s="28" t="s">
        <v>16</v>
      </c>
      <c r="C31" s="2">
        <f>SUM(D31:M31)</f>
        <v>2367</v>
      </c>
      <c r="D31" s="2">
        <v>5</v>
      </c>
      <c r="E31" s="2">
        <v>85</v>
      </c>
      <c r="F31" s="2">
        <v>1650</v>
      </c>
      <c r="G31" s="2">
        <v>25</v>
      </c>
      <c r="H31" s="2">
        <v>2</v>
      </c>
      <c r="I31" s="2">
        <v>65</v>
      </c>
      <c r="J31" s="2">
        <v>0</v>
      </c>
      <c r="K31" s="2">
        <v>255</v>
      </c>
      <c r="L31" s="2">
        <v>280</v>
      </c>
      <c r="M31" s="2">
        <v>0</v>
      </c>
    </row>
    <row r="32" spans="2:13" s="24" customFormat="1" ht="24.75" customHeight="1" hidden="1">
      <c r="B32" s="27" t="s">
        <v>17</v>
      </c>
      <c r="C32" s="2">
        <f>SUM(D32:M32)</f>
        <v>1290</v>
      </c>
      <c r="D32" s="2">
        <v>5</v>
      </c>
      <c r="E32" s="2">
        <v>0</v>
      </c>
      <c r="F32" s="2">
        <v>850</v>
      </c>
      <c r="G32" s="2">
        <v>0</v>
      </c>
      <c r="H32" s="2">
        <v>0</v>
      </c>
      <c r="I32" s="2">
        <v>158</v>
      </c>
      <c r="J32" s="2">
        <v>0</v>
      </c>
      <c r="K32" s="2">
        <v>273</v>
      </c>
      <c r="L32" s="2">
        <v>4</v>
      </c>
      <c r="M32" s="2"/>
    </row>
    <row r="33" spans="2:13" s="24" customFormat="1" ht="18" customHeight="1" hidden="1">
      <c r="B33" s="40" t="s">
        <v>15</v>
      </c>
      <c r="C33" s="29">
        <f aca="true" t="shared" si="9" ref="C33:I33">C32/C31*100</f>
        <v>54.49936628643853</v>
      </c>
      <c r="D33" s="29">
        <f t="shared" si="9"/>
        <v>100</v>
      </c>
      <c r="E33" s="29">
        <f t="shared" si="9"/>
        <v>0</v>
      </c>
      <c r="F33" s="29">
        <f t="shared" si="9"/>
        <v>51.515151515151516</v>
      </c>
      <c r="G33" s="29">
        <f t="shared" si="9"/>
        <v>0</v>
      </c>
      <c r="H33" s="29">
        <f t="shared" si="9"/>
        <v>0</v>
      </c>
      <c r="I33" s="29">
        <f t="shared" si="9"/>
        <v>243.07692307692307</v>
      </c>
      <c r="J33" s="29"/>
      <c r="K33" s="29">
        <f>K32/K31*100</f>
        <v>107.05882352941177</v>
      </c>
      <c r="L33" s="29">
        <f>L32/L31*100</f>
        <v>1.4285714285714286</v>
      </c>
      <c r="M33" s="29"/>
    </row>
    <row r="34" spans="1:13" s="1" customFormat="1" ht="24.75" customHeight="1" hidden="1">
      <c r="A34" s="7"/>
      <c r="B34" s="4" t="s">
        <v>38</v>
      </c>
      <c r="C34" s="2">
        <f>SUM(D34:M34)</f>
        <v>1252</v>
      </c>
      <c r="D34" s="11"/>
      <c r="E34" s="11"/>
      <c r="F34" s="11">
        <v>846</v>
      </c>
      <c r="G34" s="11"/>
      <c r="H34" s="11"/>
      <c r="I34" s="11">
        <v>158</v>
      </c>
      <c r="J34" s="11"/>
      <c r="K34" s="11">
        <v>248</v>
      </c>
      <c r="L34" s="11"/>
      <c r="M34" s="11"/>
    </row>
    <row r="35" spans="1:13" s="1" customFormat="1" ht="24.75" customHeight="1" hidden="1">
      <c r="A35" s="7"/>
      <c r="B35" s="4" t="s">
        <v>39</v>
      </c>
      <c r="C35" s="2">
        <f>SUM(D35:M35)</f>
        <v>218</v>
      </c>
      <c r="D35" s="11"/>
      <c r="E35" s="11"/>
      <c r="F35" s="11">
        <v>60</v>
      </c>
      <c r="G35" s="11"/>
      <c r="H35" s="11"/>
      <c r="I35" s="11">
        <v>158</v>
      </c>
      <c r="J35" s="11"/>
      <c r="K35" s="11"/>
      <c r="L35" s="11"/>
      <c r="M35" s="11"/>
    </row>
    <row r="36" spans="1:13" s="1" customFormat="1" ht="24.75" customHeight="1" hidden="1">
      <c r="A36" s="7"/>
      <c r="B36" s="4" t="s">
        <v>45</v>
      </c>
      <c r="C36" s="2">
        <f>SUM(D36:M36)</f>
        <v>1261</v>
      </c>
      <c r="D36" s="11">
        <v>5</v>
      </c>
      <c r="E36" s="11"/>
      <c r="F36" s="11">
        <v>850</v>
      </c>
      <c r="G36" s="11"/>
      <c r="H36" s="11"/>
      <c r="I36" s="11">
        <v>158</v>
      </c>
      <c r="J36" s="11"/>
      <c r="K36" s="11">
        <v>248</v>
      </c>
      <c r="L36" s="11"/>
      <c r="M36" s="11"/>
    </row>
    <row r="37" spans="1:13" s="24" customFormat="1" ht="18" customHeight="1" hidden="1">
      <c r="A37" s="30"/>
      <c r="B37" s="28" t="s">
        <v>22</v>
      </c>
      <c r="C37" s="2">
        <f>SUM(D37:M37)</f>
        <v>405</v>
      </c>
      <c r="D37" s="2">
        <v>0</v>
      </c>
      <c r="E37" s="2">
        <v>0</v>
      </c>
      <c r="F37" s="2">
        <v>0</v>
      </c>
      <c r="G37" s="2">
        <v>0</v>
      </c>
      <c r="H37" s="2">
        <v>55</v>
      </c>
      <c r="I37" s="2">
        <v>0</v>
      </c>
      <c r="J37" s="2">
        <v>280</v>
      </c>
      <c r="K37" s="2">
        <v>0</v>
      </c>
      <c r="L37" s="2">
        <v>0</v>
      </c>
      <c r="M37" s="2">
        <v>70</v>
      </c>
    </row>
    <row r="38" spans="1:13" s="24" customFormat="1" ht="20.25" customHeight="1" hidden="1">
      <c r="A38" s="30"/>
      <c r="B38" s="28" t="s">
        <v>23</v>
      </c>
      <c r="C38" s="2">
        <f>SUM(D38:M38)</f>
        <v>189</v>
      </c>
      <c r="D38" s="2">
        <v>0</v>
      </c>
      <c r="E38" s="2">
        <v>0</v>
      </c>
      <c r="F38" s="2">
        <v>0</v>
      </c>
      <c r="G38" s="2">
        <v>54</v>
      </c>
      <c r="H38" s="2"/>
      <c r="I38" s="2">
        <v>0</v>
      </c>
      <c r="J38" s="2">
        <v>120</v>
      </c>
      <c r="K38" s="2">
        <v>0</v>
      </c>
      <c r="L38" s="2">
        <v>0</v>
      </c>
      <c r="M38" s="2">
        <v>15</v>
      </c>
    </row>
    <row r="39" spans="1:13" s="24" customFormat="1" ht="20.25" customHeight="1" hidden="1">
      <c r="A39" s="30"/>
      <c r="B39" s="40" t="s">
        <v>15</v>
      </c>
      <c r="C39" s="29">
        <f>C38/C37*100</f>
        <v>46.666666666666664</v>
      </c>
      <c r="D39" s="29"/>
      <c r="E39" s="29"/>
      <c r="F39" s="29"/>
      <c r="G39" s="29"/>
      <c r="H39" s="29">
        <f>H38/H37*100</f>
        <v>0</v>
      </c>
      <c r="I39" s="29"/>
      <c r="J39" s="29">
        <f>J38/J37*100</f>
        <v>42.857142857142854</v>
      </c>
      <c r="K39" s="29"/>
      <c r="L39" s="29"/>
      <c r="M39" s="29">
        <f>M38/M37*100</f>
        <v>21.428571428571427</v>
      </c>
    </row>
    <row r="40" spans="1:13" s="24" customFormat="1" ht="18" customHeight="1" hidden="1">
      <c r="A40" s="30"/>
      <c r="B40" s="28" t="s">
        <v>19</v>
      </c>
      <c r="C40" s="2">
        <f>SUM(D40:M40)</f>
        <v>11806</v>
      </c>
      <c r="D40" s="2">
        <v>220</v>
      </c>
      <c r="E40" s="2">
        <v>472</v>
      </c>
      <c r="F40" s="2">
        <v>1829</v>
      </c>
      <c r="G40" s="2">
        <v>1037</v>
      </c>
      <c r="H40" s="2">
        <v>1154</v>
      </c>
      <c r="I40" s="2">
        <v>1900</v>
      </c>
      <c r="J40" s="2">
        <v>1375</v>
      </c>
      <c r="K40" s="2">
        <v>2403</v>
      </c>
      <c r="L40" s="2">
        <v>665</v>
      </c>
      <c r="M40" s="2">
        <v>751</v>
      </c>
    </row>
    <row r="41" spans="1:13" s="24" customFormat="1" ht="18" customHeight="1" hidden="1">
      <c r="A41" s="30"/>
      <c r="B41" s="28" t="s">
        <v>48</v>
      </c>
      <c r="C41" s="2">
        <f>SUM(D41:M41)</f>
        <v>8089</v>
      </c>
      <c r="D41" s="2">
        <v>250</v>
      </c>
      <c r="E41" s="2">
        <v>300</v>
      </c>
      <c r="F41" s="2">
        <v>1800</v>
      </c>
      <c r="G41" s="2">
        <v>449</v>
      </c>
      <c r="H41" s="2">
        <v>748</v>
      </c>
      <c r="I41" s="2">
        <v>1150</v>
      </c>
      <c r="J41" s="2">
        <v>620</v>
      </c>
      <c r="K41" s="2">
        <v>1421</v>
      </c>
      <c r="L41" s="2">
        <v>221</v>
      </c>
      <c r="M41" s="2">
        <v>1130</v>
      </c>
    </row>
    <row r="42" spans="1:13" s="24" customFormat="1" ht="18" customHeight="1" hidden="1">
      <c r="A42" s="30"/>
      <c r="B42" s="28" t="s">
        <v>1</v>
      </c>
      <c r="C42" s="25">
        <f>C41/C40*100</f>
        <v>68.51600880908013</v>
      </c>
      <c r="D42" s="25">
        <f aca="true" t="shared" si="10" ref="D42:M42">D41/D40*100</f>
        <v>113.63636363636364</v>
      </c>
      <c r="E42" s="25">
        <f t="shared" si="10"/>
        <v>63.559322033898304</v>
      </c>
      <c r="F42" s="25">
        <f t="shared" si="10"/>
        <v>98.41443411700382</v>
      </c>
      <c r="G42" s="25">
        <f t="shared" si="10"/>
        <v>43.29797492767599</v>
      </c>
      <c r="H42" s="25">
        <f t="shared" si="10"/>
        <v>64.81802426343154</v>
      </c>
      <c r="I42" s="25">
        <f t="shared" si="10"/>
        <v>60.526315789473685</v>
      </c>
      <c r="J42" s="25">
        <f t="shared" si="10"/>
        <v>45.09090909090909</v>
      </c>
      <c r="K42" s="25">
        <f t="shared" si="10"/>
        <v>59.13441531419059</v>
      </c>
      <c r="L42" s="25">
        <f t="shared" si="10"/>
        <v>33.23308270676692</v>
      </c>
      <c r="M42" s="25">
        <f t="shared" si="10"/>
        <v>150.46604527296938</v>
      </c>
    </row>
    <row r="43" spans="2:13" s="24" customFormat="1" ht="18" customHeight="1" hidden="1">
      <c r="B43" s="28" t="s">
        <v>20</v>
      </c>
      <c r="C43" s="2">
        <f>SUM(D43:M43)</f>
        <v>1168</v>
      </c>
      <c r="D43" s="2">
        <v>25</v>
      </c>
      <c r="E43" s="2">
        <v>200</v>
      </c>
      <c r="F43" s="2">
        <v>149</v>
      </c>
      <c r="G43" s="2">
        <v>154</v>
      </c>
      <c r="H43" s="2">
        <v>35</v>
      </c>
      <c r="I43" s="2">
        <v>145</v>
      </c>
      <c r="J43" s="2">
        <v>5</v>
      </c>
      <c r="K43" s="2">
        <v>269</v>
      </c>
      <c r="L43" s="2">
        <v>116</v>
      </c>
      <c r="M43" s="2">
        <v>70</v>
      </c>
    </row>
    <row r="44" spans="2:13" s="24" customFormat="1" ht="20.25" customHeight="1" hidden="1">
      <c r="B44" s="28" t="s">
        <v>49</v>
      </c>
      <c r="C44" s="2">
        <f>SUM(D44:M44)</f>
        <v>695</v>
      </c>
      <c r="D44" s="2">
        <v>22</v>
      </c>
      <c r="E44" s="2">
        <v>136</v>
      </c>
      <c r="F44" s="2">
        <v>149</v>
      </c>
      <c r="G44" s="2">
        <v>58</v>
      </c>
      <c r="H44" s="2">
        <v>20</v>
      </c>
      <c r="I44" s="2">
        <v>45</v>
      </c>
      <c r="J44" s="2">
        <v>0</v>
      </c>
      <c r="K44" s="2">
        <v>194</v>
      </c>
      <c r="L44" s="2">
        <v>47</v>
      </c>
      <c r="M44" s="2">
        <v>24</v>
      </c>
    </row>
    <row r="45" spans="2:13" s="24" customFormat="1" ht="18" customHeight="1" hidden="1">
      <c r="B45" s="40" t="s">
        <v>15</v>
      </c>
      <c r="C45" s="29">
        <f>C44/C43*100</f>
        <v>59.50342465753424</v>
      </c>
      <c r="D45" s="29">
        <f aca="true" t="shared" si="11" ref="D45:M45">D44/D43*100</f>
        <v>88</v>
      </c>
      <c r="E45" s="29">
        <f t="shared" si="11"/>
        <v>68</v>
      </c>
      <c r="F45" s="29">
        <f t="shared" si="11"/>
        <v>100</v>
      </c>
      <c r="G45" s="29">
        <f t="shared" si="11"/>
        <v>37.66233766233766</v>
      </c>
      <c r="H45" s="29">
        <f t="shared" si="11"/>
        <v>57.14285714285714</v>
      </c>
      <c r="I45" s="29">
        <f t="shared" si="11"/>
        <v>31.03448275862069</v>
      </c>
      <c r="J45" s="29">
        <f t="shared" si="11"/>
        <v>0</v>
      </c>
      <c r="K45" s="29">
        <f t="shared" si="11"/>
        <v>72.11895910780669</v>
      </c>
      <c r="L45" s="29">
        <f t="shared" si="11"/>
        <v>40.51724137931034</v>
      </c>
      <c r="M45" s="29">
        <f t="shared" si="11"/>
        <v>34.285714285714285</v>
      </c>
    </row>
    <row r="46" spans="2:13" s="24" customFormat="1" ht="18" customHeight="1" hidden="1">
      <c r="B46" s="28" t="s">
        <v>33</v>
      </c>
      <c r="C46" s="2">
        <f>SUM(D46:M46)</f>
        <v>866</v>
      </c>
      <c r="D46" s="29">
        <v>0</v>
      </c>
      <c r="E46" s="29">
        <v>0</v>
      </c>
      <c r="F46" s="29">
        <v>150</v>
      </c>
      <c r="G46" s="29">
        <v>40</v>
      </c>
      <c r="H46" s="29">
        <v>30</v>
      </c>
      <c r="I46" s="29">
        <v>50</v>
      </c>
      <c r="J46" s="29">
        <v>0</v>
      </c>
      <c r="K46" s="29">
        <v>0</v>
      </c>
      <c r="L46" s="29">
        <v>150</v>
      </c>
      <c r="M46" s="29">
        <v>446</v>
      </c>
    </row>
    <row r="47" spans="2:13" s="24" customFormat="1" ht="20.25" customHeight="1" hidden="1">
      <c r="B47" s="4" t="s">
        <v>50</v>
      </c>
      <c r="C47" s="2">
        <f>SUM(D47:M47)</f>
        <v>422</v>
      </c>
      <c r="D47" s="29">
        <v>22</v>
      </c>
      <c r="E47" s="29">
        <v>136</v>
      </c>
      <c r="F47" s="29"/>
      <c r="G47" s="29">
        <v>58</v>
      </c>
      <c r="H47" s="29"/>
      <c r="I47" s="29"/>
      <c r="J47" s="29"/>
      <c r="K47" s="29">
        <v>194</v>
      </c>
      <c r="L47" s="29"/>
      <c r="M47" s="29">
        <v>12</v>
      </c>
    </row>
    <row r="48" spans="2:13" s="24" customFormat="1" ht="20.25" customHeight="1" hidden="1">
      <c r="B48" s="28" t="s">
        <v>21</v>
      </c>
      <c r="C48" s="2">
        <f>SUM(D48:M48)</f>
        <v>1265</v>
      </c>
      <c r="D48" s="29">
        <v>0</v>
      </c>
      <c r="E48" s="29">
        <v>0</v>
      </c>
      <c r="F48" s="29">
        <v>141</v>
      </c>
      <c r="G48" s="29">
        <v>91</v>
      </c>
      <c r="H48" s="29">
        <v>74</v>
      </c>
      <c r="I48" s="29">
        <v>243</v>
      </c>
      <c r="J48" s="29">
        <v>0</v>
      </c>
      <c r="K48" s="29">
        <v>18</v>
      </c>
      <c r="L48" s="29">
        <v>188</v>
      </c>
      <c r="M48" s="29">
        <v>510</v>
      </c>
    </row>
    <row r="49" spans="2:13" s="24" customFormat="1" ht="18" customHeight="1" hidden="1">
      <c r="B49" s="40" t="s">
        <v>15</v>
      </c>
      <c r="C49" s="29">
        <f>C48/C46*100</f>
        <v>146.07390300230946</v>
      </c>
      <c r="D49" s="29"/>
      <c r="E49" s="29"/>
      <c r="F49" s="29">
        <f aca="true" t="shared" si="12" ref="F49:M49">F48/F46*100</f>
        <v>94</v>
      </c>
      <c r="G49" s="29">
        <f t="shared" si="12"/>
        <v>227.5</v>
      </c>
      <c r="H49" s="29">
        <f t="shared" si="12"/>
        <v>246.66666666666669</v>
      </c>
      <c r="I49" s="29">
        <f t="shared" si="12"/>
        <v>486.00000000000006</v>
      </c>
      <c r="J49" s="29"/>
      <c r="K49" s="29"/>
      <c r="L49" s="29">
        <v>202</v>
      </c>
      <c r="M49" s="29">
        <f t="shared" si="12"/>
        <v>114.34977578475336</v>
      </c>
    </row>
    <row r="50" spans="1:13" s="24" customFormat="1" ht="20.25" customHeight="1" hidden="1">
      <c r="A50" s="30"/>
      <c r="B50" s="28" t="s">
        <v>36</v>
      </c>
      <c r="C50" s="2">
        <f>SUM(D50:M50)</f>
        <v>567</v>
      </c>
      <c r="D50" s="2">
        <v>100</v>
      </c>
      <c r="E50" s="2"/>
      <c r="F50" s="2">
        <v>244</v>
      </c>
      <c r="G50" s="2">
        <v>30</v>
      </c>
      <c r="H50" s="2">
        <v>8</v>
      </c>
      <c r="I50" s="2">
        <v>20</v>
      </c>
      <c r="J50" s="2"/>
      <c r="K50" s="2">
        <v>100</v>
      </c>
      <c r="L50" s="2">
        <v>20</v>
      </c>
      <c r="M50" s="2">
        <v>45</v>
      </c>
    </row>
    <row r="51" spans="1:13" s="24" customFormat="1" ht="20.25" customHeight="1" hidden="1">
      <c r="A51" s="30"/>
      <c r="B51" s="28" t="s">
        <v>37</v>
      </c>
      <c r="C51" s="2">
        <f>SUM(D51:M51)</f>
        <v>311</v>
      </c>
      <c r="D51" s="2"/>
      <c r="E51" s="2">
        <v>10</v>
      </c>
      <c r="F51" s="2">
        <v>20</v>
      </c>
      <c r="G51" s="2">
        <v>46</v>
      </c>
      <c r="H51" s="2">
        <v>20</v>
      </c>
      <c r="I51" s="2">
        <v>15</v>
      </c>
      <c r="J51" s="2">
        <v>200</v>
      </c>
      <c r="K51" s="2"/>
      <c r="L51" s="2"/>
      <c r="M51" s="2">
        <v>0</v>
      </c>
    </row>
    <row r="52" spans="1:13" s="24" customFormat="1" ht="20.25" customHeight="1" hidden="1">
      <c r="A52" s="30"/>
      <c r="B52" s="28" t="s">
        <v>40</v>
      </c>
      <c r="C52" s="2">
        <f>SUM(D52:M52)</f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24" customFormat="1" ht="24.75" customHeight="1" hidden="1">
      <c r="A53" s="30"/>
      <c r="B53" s="28" t="s">
        <v>24</v>
      </c>
      <c r="C53" s="2">
        <f>SUM(D53:M53)</f>
        <v>159</v>
      </c>
      <c r="D53" s="2">
        <v>0</v>
      </c>
      <c r="E53" s="2">
        <v>13</v>
      </c>
      <c r="F53" s="2">
        <v>30</v>
      </c>
      <c r="G53" s="2">
        <v>20</v>
      </c>
      <c r="H53" s="2">
        <v>0</v>
      </c>
      <c r="I53" s="2">
        <v>0</v>
      </c>
      <c r="J53" s="2">
        <v>52</v>
      </c>
      <c r="K53" s="2">
        <v>20</v>
      </c>
      <c r="L53" s="2">
        <v>0</v>
      </c>
      <c r="M53" s="2">
        <v>24</v>
      </c>
    </row>
    <row r="54" spans="1:13" s="24" customFormat="1" ht="24.75" customHeight="1" hidden="1">
      <c r="A54" s="30"/>
      <c r="B54" s="27" t="s">
        <v>25</v>
      </c>
      <c r="C54" s="2">
        <f>SUM(D54:M54)</f>
        <v>85</v>
      </c>
      <c r="D54" s="2"/>
      <c r="E54" s="2"/>
      <c r="F54" s="2">
        <v>21</v>
      </c>
      <c r="G54" s="2">
        <v>20</v>
      </c>
      <c r="H54" s="2"/>
      <c r="I54" s="2"/>
      <c r="J54" s="2">
        <v>12</v>
      </c>
      <c r="K54" s="2">
        <v>20</v>
      </c>
      <c r="L54" s="2"/>
      <c r="M54" s="2">
        <v>12</v>
      </c>
    </row>
    <row r="55" spans="1:13" s="24" customFormat="1" ht="20.25" customHeight="1" hidden="1">
      <c r="A55" s="30"/>
      <c r="B55" s="40" t="s">
        <v>15</v>
      </c>
      <c r="C55" s="2">
        <f>C54/C53*100</f>
        <v>53.459119496855344</v>
      </c>
      <c r="D55" s="2"/>
      <c r="E55" s="2">
        <f>E54/E53*100</f>
        <v>0</v>
      </c>
      <c r="F55" s="2">
        <f>F54/F53*100</f>
        <v>70</v>
      </c>
      <c r="G55" s="2">
        <f>G54/G53*100</f>
        <v>100</v>
      </c>
      <c r="H55" s="2"/>
      <c r="I55" s="2"/>
      <c r="J55" s="2">
        <f>J54/J53*100</f>
        <v>23.076923076923077</v>
      </c>
      <c r="K55" s="2">
        <f>K54/K53*100</f>
        <v>100</v>
      </c>
      <c r="L55" s="2"/>
      <c r="M55" s="2">
        <f>M54/M53*100</f>
        <v>50</v>
      </c>
    </row>
    <row r="56" spans="2:13" s="24" customFormat="1" ht="18" customHeight="1" hidden="1">
      <c r="B56" s="28" t="s">
        <v>26</v>
      </c>
      <c r="C56" s="12">
        <f>SUM(D56:M56)</f>
        <v>74</v>
      </c>
      <c r="D56" s="12"/>
      <c r="E56" s="12"/>
      <c r="F56" s="12">
        <v>15</v>
      </c>
      <c r="G56" s="12">
        <v>20</v>
      </c>
      <c r="H56" s="12"/>
      <c r="I56" s="12"/>
      <c r="J56" s="12">
        <v>10</v>
      </c>
      <c r="K56" s="12">
        <v>17</v>
      </c>
      <c r="L56" s="12"/>
      <c r="M56" s="12">
        <v>12</v>
      </c>
    </row>
    <row r="57" spans="2:13" s="24" customFormat="1" ht="18" customHeight="1" hidden="1">
      <c r="B57" s="4" t="s">
        <v>6</v>
      </c>
      <c r="C57" s="2">
        <f>SUM(D57:M57)</f>
        <v>67911</v>
      </c>
      <c r="D57" s="18">
        <v>4355</v>
      </c>
      <c r="E57" s="18">
        <v>8674</v>
      </c>
      <c r="F57" s="18">
        <v>7621</v>
      </c>
      <c r="G57" s="18">
        <v>7816</v>
      </c>
      <c r="H57" s="18">
        <v>5625</v>
      </c>
      <c r="I57" s="18">
        <v>10379</v>
      </c>
      <c r="J57" s="18">
        <v>5250</v>
      </c>
      <c r="K57" s="18">
        <v>5500</v>
      </c>
      <c r="L57" s="18">
        <v>6712</v>
      </c>
      <c r="M57" s="18">
        <v>5979</v>
      </c>
    </row>
    <row r="58" spans="2:13" s="24" customFormat="1" ht="18" customHeight="1" hidden="1">
      <c r="B58" s="4" t="s">
        <v>7</v>
      </c>
      <c r="C58" s="2">
        <f>SUM(D58:M58)</f>
        <v>1866</v>
      </c>
      <c r="D58" s="31"/>
      <c r="E58" s="31"/>
      <c r="F58" s="31"/>
      <c r="G58" s="32">
        <v>1050</v>
      </c>
      <c r="H58" s="32">
        <v>444</v>
      </c>
      <c r="I58" s="32">
        <v>70</v>
      </c>
      <c r="J58" s="32">
        <v>102</v>
      </c>
      <c r="K58" s="32">
        <v>200</v>
      </c>
      <c r="L58" s="31"/>
      <c r="M58" s="31"/>
    </row>
    <row r="59" spans="2:13" s="24" customFormat="1" ht="18" customHeight="1" hidden="1">
      <c r="B59" s="38" t="s">
        <v>1</v>
      </c>
      <c r="C59" s="26">
        <f aca="true" t="shared" si="13" ref="C59:M59">C58/C57*100</f>
        <v>2.7477139196890046</v>
      </c>
      <c r="D59" s="26">
        <f t="shared" si="13"/>
        <v>0</v>
      </c>
      <c r="E59" s="26">
        <f t="shared" si="13"/>
        <v>0</v>
      </c>
      <c r="F59" s="26">
        <f t="shared" si="13"/>
        <v>0</v>
      </c>
      <c r="G59" s="26">
        <f t="shared" si="13"/>
        <v>13.433981576253839</v>
      </c>
      <c r="H59" s="26">
        <f t="shared" si="13"/>
        <v>7.893333333333333</v>
      </c>
      <c r="I59" s="26">
        <f t="shared" si="13"/>
        <v>0.6744387705944697</v>
      </c>
      <c r="J59" s="26">
        <f t="shared" si="13"/>
        <v>1.9428571428571426</v>
      </c>
      <c r="K59" s="26">
        <f t="shared" si="13"/>
        <v>3.6363636363636362</v>
      </c>
      <c r="L59" s="26">
        <f t="shared" si="13"/>
        <v>0</v>
      </c>
      <c r="M59" s="26">
        <f t="shared" si="13"/>
        <v>0</v>
      </c>
    </row>
    <row r="60" spans="2:13" ht="18" customHeight="1" hidden="1">
      <c r="B60" s="39" t="s">
        <v>9</v>
      </c>
      <c r="C60" s="2">
        <f>SUM(D60:M60)</f>
        <v>65630</v>
      </c>
      <c r="D60" s="33">
        <v>333.6</v>
      </c>
      <c r="E60" s="33">
        <v>3947.5</v>
      </c>
      <c r="F60" s="33">
        <v>21360.7</v>
      </c>
      <c r="G60" s="33">
        <v>10160.7</v>
      </c>
      <c r="H60" s="33">
        <v>2794.6</v>
      </c>
      <c r="I60" s="33">
        <v>3813.9</v>
      </c>
      <c r="J60" s="33">
        <v>4679.5</v>
      </c>
      <c r="K60" s="33">
        <v>11628.5</v>
      </c>
      <c r="L60" s="33">
        <v>5448.3</v>
      </c>
      <c r="M60" s="33">
        <v>1462.7</v>
      </c>
    </row>
    <row r="61" spans="2:13" ht="18" customHeight="1" hidden="1">
      <c r="B61" s="22" t="s">
        <v>8</v>
      </c>
      <c r="C61" s="2">
        <f>SUM(D61:M61)</f>
        <v>16007</v>
      </c>
      <c r="D61" s="33">
        <v>500</v>
      </c>
      <c r="E61" s="33">
        <v>970</v>
      </c>
      <c r="F61" s="33">
        <v>1200</v>
      </c>
      <c r="G61" s="33">
        <v>2162</v>
      </c>
      <c r="H61" s="33">
        <v>1000</v>
      </c>
      <c r="I61" s="33">
        <v>1735</v>
      </c>
      <c r="J61" s="33">
        <v>1500</v>
      </c>
      <c r="K61" s="33">
        <v>5231</v>
      </c>
      <c r="L61" s="33">
        <v>345</v>
      </c>
      <c r="M61" s="33">
        <v>1364</v>
      </c>
    </row>
    <row r="62" spans="2:13" ht="18" customHeight="1" hidden="1">
      <c r="B62" s="4" t="s">
        <v>1</v>
      </c>
      <c r="C62" s="34">
        <f>C61/C60*100</f>
        <v>24.389760780131038</v>
      </c>
      <c r="D62" s="34">
        <f aca="true" t="shared" si="14" ref="D62:M62">D61/D60*100</f>
        <v>149.8800959232614</v>
      </c>
      <c r="E62" s="34">
        <f t="shared" si="14"/>
        <v>24.572514249525014</v>
      </c>
      <c r="F62" s="34">
        <f t="shared" si="14"/>
        <v>5.617793424372797</v>
      </c>
      <c r="G62" s="34">
        <f t="shared" si="14"/>
        <v>21.278061550877396</v>
      </c>
      <c r="H62" s="34">
        <f t="shared" si="14"/>
        <v>35.78329635726043</v>
      </c>
      <c r="I62" s="34">
        <f t="shared" si="14"/>
        <v>45.49149164896825</v>
      </c>
      <c r="J62" s="34">
        <f t="shared" si="14"/>
        <v>32.0547066994337</v>
      </c>
      <c r="K62" s="34">
        <f t="shared" si="14"/>
        <v>44.98430580040418</v>
      </c>
      <c r="L62" s="34">
        <f t="shared" si="14"/>
        <v>6.332250426738615</v>
      </c>
      <c r="M62" s="34">
        <f t="shared" si="14"/>
        <v>93.25220482669036</v>
      </c>
    </row>
    <row r="63" spans="2:13" ht="21.75" customHeight="1">
      <c r="B63" s="50" t="s">
        <v>79</v>
      </c>
      <c r="C63" s="52">
        <v>4328</v>
      </c>
      <c r="D63" s="53">
        <v>130</v>
      </c>
      <c r="E63" s="53">
        <v>41</v>
      </c>
      <c r="F63" s="53">
        <v>480</v>
      </c>
      <c r="G63" s="53">
        <v>425</v>
      </c>
      <c r="H63" s="53">
        <v>225</v>
      </c>
      <c r="I63" s="53">
        <v>1010</v>
      </c>
      <c r="J63" s="53">
        <v>400</v>
      </c>
      <c r="K63" s="53">
        <v>710</v>
      </c>
      <c r="L63" s="53">
        <v>390</v>
      </c>
      <c r="M63" s="53">
        <v>517</v>
      </c>
    </row>
    <row r="64" spans="2:13" ht="21" customHeight="1">
      <c r="B64" s="50" t="s">
        <v>78</v>
      </c>
      <c r="C64" s="54">
        <v>288</v>
      </c>
      <c r="D64" s="55"/>
      <c r="E64" s="55"/>
      <c r="F64" s="55">
        <v>25</v>
      </c>
      <c r="G64" s="55">
        <v>18</v>
      </c>
      <c r="H64" s="55"/>
      <c r="I64" s="55">
        <v>100</v>
      </c>
      <c r="J64" s="55"/>
      <c r="K64" s="55">
        <v>40</v>
      </c>
      <c r="L64" s="55"/>
      <c r="M64" s="55">
        <v>105</v>
      </c>
    </row>
    <row r="65" spans="2:13" ht="22.5" customHeight="1">
      <c r="B65" s="50" t="s">
        <v>44</v>
      </c>
      <c r="C65" s="56">
        <f>C64/C63</f>
        <v>0.066543438077634</v>
      </c>
      <c r="D65" s="56">
        <f aca="true" t="shared" si="15" ref="D65:M65">D64/D63</f>
        <v>0</v>
      </c>
      <c r="E65" s="56">
        <f t="shared" si="15"/>
        <v>0</v>
      </c>
      <c r="F65" s="56">
        <f t="shared" si="15"/>
        <v>0.052083333333333336</v>
      </c>
      <c r="G65" s="56">
        <v>0.042</v>
      </c>
      <c r="H65" s="56">
        <f t="shared" si="15"/>
        <v>0</v>
      </c>
      <c r="I65" s="56">
        <v>0.1</v>
      </c>
      <c r="J65" s="56">
        <f t="shared" si="15"/>
        <v>0</v>
      </c>
      <c r="K65" s="56">
        <v>0.056</v>
      </c>
      <c r="L65" s="56">
        <f t="shared" si="15"/>
        <v>0</v>
      </c>
      <c r="M65" s="56">
        <f t="shared" si="15"/>
        <v>0.20309477756286268</v>
      </c>
    </row>
    <row r="66" spans="2:13" ht="22.5" customHeight="1">
      <c r="B66" s="50" t="s">
        <v>70</v>
      </c>
      <c r="C66" s="54">
        <v>288</v>
      </c>
      <c r="D66" s="55"/>
      <c r="E66" s="55"/>
      <c r="F66" s="55">
        <v>25</v>
      </c>
      <c r="G66" s="55">
        <v>18</v>
      </c>
      <c r="H66" s="55"/>
      <c r="I66" s="55">
        <v>100</v>
      </c>
      <c r="J66" s="55"/>
      <c r="K66" s="55">
        <v>40</v>
      </c>
      <c r="L66" s="55"/>
      <c r="M66" s="55">
        <v>90</v>
      </c>
    </row>
    <row r="67" spans="2:13" ht="22.5" customHeight="1" hidden="1">
      <c r="B67" s="50" t="s">
        <v>69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2:13" ht="22.5" customHeight="1" hidden="1">
      <c r="B68" s="50" t="s">
        <v>71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2:13" ht="22.5" customHeight="1">
      <c r="B69" s="50" t="s">
        <v>72</v>
      </c>
      <c r="C69" s="54">
        <v>288</v>
      </c>
      <c r="D69" s="55"/>
      <c r="E69" s="55"/>
      <c r="F69" s="55">
        <v>25</v>
      </c>
      <c r="G69" s="55">
        <v>18</v>
      </c>
      <c r="H69" s="55"/>
      <c r="I69" s="55">
        <v>100</v>
      </c>
      <c r="J69" s="55"/>
      <c r="K69" s="55">
        <v>40</v>
      </c>
      <c r="L69" s="55"/>
      <c r="M69" s="55">
        <v>105</v>
      </c>
    </row>
    <row r="70" spans="2:13" ht="22.5" customHeight="1">
      <c r="B70" s="50" t="s">
        <v>74</v>
      </c>
      <c r="C70" s="58">
        <f>C69/C64</f>
        <v>1</v>
      </c>
      <c r="D70" s="58" t="e">
        <f aca="true" t="shared" si="16" ref="D70:M70">D69/D64</f>
        <v>#DIV/0!</v>
      </c>
      <c r="E70" s="58" t="e">
        <f t="shared" si="16"/>
        <v>#DIV/0!</v>
      </c>
      <c r="F70" s="58">
        <f t="shared" si="16"/>
        <v>1</v>
      </c>
      <c r="G70" s="58">
        <f t="shared" si="16"/>
        <v>1</v>
      </c>
      <c r="H70" s="58" t="e">
        <f t="shared" si="16"/>
        <v>#DIV/0!</v>
      </c>
      <c r="I70" s="58">
        <f t="shared" si="16"/>
        <v>1</v>
      </c>
      <c r="J70" s="58" t="e">
        <f t="shared" si="16"/>
        <v>#DIV/0!</v>
      </c>
      <c r="K70" s="58">
        <f t="shared" si="16"/>
        <v>1</v>
      </c>
      <c r="L70" s="58" t="e">
        <f t="shared" si="16"/>
        <v>#DIV/0!</v>
      </c>
      <c r="M70" s="58">
        <f t="shared" si="16"/>
        <v>1</v>
      </c>
    </row>
    <row r="71" spans="2:13" ht="22.5" customHeight="1">
      <c r="B71" s="50" t="s">
        <v>70</v>
      </c>
      <c r="C71" s="55">
        <v>273</v>
      </c>
      <c r="D71" s="55"/>
      <c r="E71" s="55"/>
      <c r="F71" s="55">
        <v>15</v>
      </c>
      <c r="G71" s="55">
        <v>18</v>
      </c>
      <c r="H71" s="55"/>
      <c r="I71" s="55">
        <v>100</v>
      </c>
      <c r="J71" s="55"/>
      <c r="K71" s="55">
        <v>40</v>
      </c>
      <c r="L71" s="55"/>
      <c r="M71" s="55">
        <v>90</v>
      </c>
    </row>
    <row r="72" spans="2:13" ht="22.5" customHeight="1" hidden="1">
      <c r="B72" s="50" t="s">
        <v>69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ht="22.5" customHeight="1" hidden="1">
      <c r="B73" s="50" t="s">
        <v>71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ht="22.5" customHeight="1">
      <c r="B74" s="50" t="s">
        <v>73</v>
      </c>
      <c r="C74" s="54">
        <v>668</v>
      </c>
      <c r="D74" s="55"/>
      <c r="E74" s="55"/>
      <c r="F74" s="55">
        <v>50</v>
      </c>
      <c r="G74" s="55">
        <v>36</v>
      </c>
      <c r="H74" s="55"/>
      <c r="I74" s="55">
        <v>302</v>
      </c>
      <c r="J74" s="55"/>
      <c r="K74" s="55">
        <v>130</v>
      </c>
      <c r="L74" s="55"/>
      <c r="M74" s="55">
        <v>150</v>
      </c>
    </row>
    <row r="75" spans="2:13" ht="22.5" customHeight="1">
      <c r="B75" s="50" t="s">
        <v>75</v>
      </c>
      <c r="C75" s="55">
        <v>655</v>
      </c>
      <c r="D75" s="55"/>
      <c r="E75" s="55"/>
      <c r="F75" s="55">
        <v>50</v>
      </c>
      <c r="G75" s="55">
        <v>36</v>
      </c>
      <c r="H75" s="55"/>
      <c r="I75" s="55">
        <v>302</v>
      </c>
      <c r="J75" s="55"/>
      <c r="K75" s="55">
        <v>130</v>
      </c>
      <c r="L75" s="55"/>
      <c r="M75" s="55">
        <v>137</v>
      </c>
    </row>
    <row r="76" spans="2:13" ht="22.5" customHeight="1" hidden="1">
      <c r="B76" s="50" t="s">
        <v>76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ht="22.5" customHeight="1" hidden="1">
      <c r="B77" s="50" t="s">
        <v>77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ht="22.5" customHeight="1">
      <c r="B78" s="50" t="s">
        <v>80</v>
      </c>
      <c r="C78" s="59">
        <f>C74/C64*10</f>
        <v>23.194444444444446</v>
      </c>
      <c r="D78" s="59" t="e">
        <f aca="true" t="shared" si="17" ref="D78:L78">D74/D64*10</f>
        <v>#DIV/0!</v>
      </c>
      <c r="E78" s="59" t="e">
        <f t="shared" si="17"/>
        <v>#DIV/0!</v>
      </c>
      <c r="F78" s="59">
        <f t="shared" si="17"/>
        <v>20</v>
      </c>
      <c r="G78" s="59">
        <v>20</v>
      </c>
      <c r="H78" s="59" t="e">
        <f t="shared" si="17"/>
        <v>#DIV/0!</v>
      </c>
      <c r="I78" s="59">
        <v>30.2</v>
      </c>
      <c r="J78" s="59" t="e">
        <f t="shared" si="17"/>
        <v>#DIV/0!</v>
      </c>
      <c r="K78" s="59">
        <v>32.5</v>
      </c>
      <c r="L78" s="59" t="e">
        <f t="shared" si="17"/>
        <v>#DIV/0!</v>
      </c>
      <c r="M78" s="59">
        <v>14.2</v>
      </c>
    </row>
    <row r="79" spans="2:13" ht="22.5" customHeight="1">
      <c r="B79" s="60" t="s">
        <v>81</v>
      </c>
      <c r="C79" s="54">
        <v>36</v>
      </c>
      <c r="D79" s="55">
        <v>2</v>
      </c>
      <c r="E79" s="55">
        <v>1</v>
      </c>
      <c r="F79" s="55">
        <v>4</v>
      </c>
      <c r="G79" s="55">
        <v>3</v>
      </c>
      <c r="H79" s="55">
        <v>3</v>
      </c>
      <c r="I79" s="55">
        <v>6</v>
      </c>
      <c r="J79" s="55">
        <v>3</v>
      </c>
      <c r="K79" s="55">
        <v>4</v>
      </c>
      <c r="L79" s="55">
        <v>3</v>
      </c>
      <c r="M79" s="55">
        <v>5</v>
      </c>
    </row>
    <row r="80" spans="2:13" ht="22.5" customHeight="1">
      <c r="B80" s="61" t="s">
        <v>82</v>
      </c>
      <c r="C80" s="54">
        <v>9</v>
      </c>
      <c r="D80" s="55"/>
      <c r="E80" s="55"/>
      <c r="F80" s="55">
        <v>1</v>
      </c>
      <c r="G80" s="55">
        <v>1</v>
      </c>
      <c r="H80" s="55"/>
      <c r="I80" s="55">
        <v>2</v>
      </c>
      <c r="J80" s="55"/>
      <c r="K80" s="55">
        <v>2</v>
      </c>
      <c r="L80" s="55"/>
      <c r="M80" s="55">
        <v>3</v>
      </c>
    </row>
    <row r="81" spans="2:13" s="24" customFormat="1" ht="25.5" customHeight="1">
      <c r="B81" s="62" t="s">
        <v>83</v>
      </c>
      <c r="C81" s="54">
        <v>2200</v>
      </c>
      <c r="D81" s="55">
        <v>50</v>
      </c>
      <c r="E81" s="55">
        <v>150</v>
      </c>
      <c r="F81" s="55">
        <v>250</v>
      </c>
      <c r="G81" s="55">
        <v>200</v>
      </c>
      <c r="H81" s="55">
        <v>100</v>
      </c>
      <c r="I81" s="55">
        <v>450</v>
      </c>
      <c r="J81" s="55">
        <v>150</v>
      </c>
      <c r="K81" s="55">
        <v>350</v>
      </c>
      <c r="L81" s="55">
        <v>200</v>
      </c>
      <c r="M81" s="55">
        <v>300</v>
      </c>
    </row>
    <row r="82" spans="2:13" s="24" customFormat="1" ht="25.5" customHeight="1">
      <c r="B82" s="62" t="s">
        <v>46</v>
      </c>
      <c r="C82" s="54">
        <v>1345</v>
      </c>
      <c r="D82" s="55"/>
      <c r="E82" s="55">
        <v>80</v>
      </c>
      <c r="F82" s="55">
        <v>190</v>
      </c>
      <c r="G82" s="55">
        <v>80</v>
      </c>
      <c r="H82" s="55"/>
      <c r="I82" s="55">
        <v>400</v>
      </c>
      <c r="J82" s="55">
        <v>60</v>
      </c>
      <c r="K82" s="55">
        <v>280</v>
      </c>
      <c r="L82" s="55">
        <v>60</v>
      </c>
      <c r="M82" s="55">
        <v>195</v>
      </c>
    </row>
    <row r="83" spans="2:13" s="24" customFormat="1" ht="25.5" customHeight="1">
      <c r="B83" s="61" t="s">
        <v>60</v>
      </c>
      <c r="C83" s="51">
        <v>3961</v>
      </c>
      <c r="D83" s="53">
        <v>156</v>
      </c>
      <c r="E83" s="53">
        <v>135</v>
      </c>
      <c r="F83" s="53">
        <v>547</v>
      </c>
      <c r="G83" s="53">
        <v>318</v>
      </c>
      <c r="H83" s="53">
        <v>0</v>
      </c>
      <c r="I83" s="53">
        <v>1016</v>
      </c>
      <c r="J83" s="53">
        <v>162</v>
      </c>
      <c r="K83" s="53">
        <v>490</v>
      </c>
      <c r="L83" s="53">
        <v>410</v>
      </c>
      <c r="M83" s="53">
        <v>727</v>
      </c>
    </row>
    <row r="84" spans="2:13" s="24" customFormat="1" ht="24.75" customHeight="1">
      <c r="B84" s="63" t="s">
        <v>47</v>
      </c>
      <c r="C84" s="54">
        <v>3757</v>
      </c>
      <c r="D84" s="55">
        <v>156</v>
      </c>
      <c r="E84" s="55">
        <v>135</v>
      </c>
      <c r="F84" s="55">
        <v>530</v>
      </c>
      <c r="G84" s="55">
        <v>288</v>
      </c>
      <c r="H84" s="55"/>
      <c r="I84" s="55">
        <v>976</v>
      </c>
      <c r="J84" s="55">
        <v>162</v>
      </c>
      <c r="K84" s="55">
        <v>450</v>
      </c>
      <c r="L84" s="55">
        <v>410</v>
      </c>
      <c r="M84" s="55">
        <v>650</v>
      </c>
    </row>
    <row r="85" spans="2:13" s="24" customFormat="1" ht="24.75" customHeight="1">
      <c r="B85" s="63" t="s">
        <v>44</v>
      </c>
      <c r="C85" s="64">
        <f>C84/C83</f>
        <v>0.9484978540772532</v>
      </c>
      <c r="D85" s="64">
        <f>D84/D83</f>
        <v>1</v>
      </c>
      <c r="E85" s="64">
        <f aca="true" t="shared" si="18" ref="E85:M85">E84/E83</f>
        <v>1</v>
      </c>
      <c r="F85" s="64">
        <f t="shared" si="18"/>
        <v>0.9689213893967094</v>
      </c>
      <c r="G85" s="64">
        <f t="shared" si="18"/>
        <v>0.9056603773584906</v>
      </c>
      <c r="H85" s="64"/>
      <c r="I85" s="64">
        <f t="shared" si="18"/>
        <v>0.9606299212598425</v>
      </c>
      <c r="J85" s="64">
        <f t="shared" si="18"/>
        <v>1</v>
      </c>
      <c r="K85" s="64">
        <f t="shared" si="18"/>
        <v>0.9183673469387755</v>
      </c>
      <c r="L85" s="64">
        <f t="shared" si="18"/>
        <v>1</v>
      </c>
      <c r="M85" s="64">
        <f t="shared" si="18"/>
        <v>0.8940852819807428</v>
      </c>
    </row>
    <row r="86" spans="2:13" s="24" customFormat="1" ht="24.75" customHeight="1" hidden="1">
      <c r="B86" s="65" t="s">
        <v>64</v>
      </c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s="44" customFormat="1" ht="24.75" customHeight="1" hidden="1">
      <c r="B87" s="66" t="s">
        <v>63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s="24" customFormat="1" ht="24.75" customHeight="1">
      <c r="B88" s="63" t="s">
        <v>68</v>
      </c>
      <c r="C88" s="54">
        <v>246</v>
      </c>
      <c r="D88" s="54"/>
      <c r="E88" s="54"/>
      <c r="F88" s="54"/>
      <c r="G88" s="54"/>
      <c r="H88" s="54"/>
      <c r="I88" s="54">
        <v>70</v>
      </c>
      <c r="J88" s="54"/>
      <c r="K88" s="54">
        <v>146</v>
      </c>
      <c r="L88" s="54"/>
      <c r="M88" s="54">
        <v>30</v>
      </c>
    </row>
    <row r="89" spans="2:13" s="24" customFormat="1" ht="24.75" customHeight="1">
      <c r="B89" s="67" t="s">
        <v>52</v>
      </c>
      <c r="C89" s="54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2:13" s="24" customFormat="1" ht="24.75" customHeight="1">
      <c r="B90" s="67" t="s">
        <v>53</v>
      </c>
      <c r="C90" s="51">
        <v>1495</v>
      </c>
      <c r="D90" s="53">
        <v>90</v>
      </c>
      <c r="E90" s="53">
        <v>250</v>
      </c>
      <c r="F90" s="53">
        <v>200</v>
      </c>
      <c r="G90" s="53">
        <v>120</v>
      </c>
      <c r="H90" s="53"/>
      <c r="I90" s="53">
        <v>150</v>
      </c>
      <c r="J90" s="53">
        <v>135</v>
      </c>
      <c r="K90" s="53">
        <v>350</v>
      </c>
      <c r="L90" s="53"/>
      <c r="M90" s="53">
        <v>200</v>
      </c>
    </row>
    <row r="91" spans="2:13" s="24" customFormat="1" ht="24.75" customHeight="1">
      <c r="B91" s="63" t="s">
        <v>54</v>
      </c>
      <c r="C91" s="54">
        <v>1960</v>
      </c>
      <c r="D91" s="55">
        <v>70</v>
      </c>
      <c r="E91" s="55">
        <v>180</v>
      </c>
      <c r="F91" s="55">
        <v>210</v>
      </c>
      <c r="G91" s="55">
        <v>105</v>
      </c>
      <c r="H91" s="55"/>
      <c r="I91" s="55">
        <v>458</v>
      </c>
      <c r="J91" s="55">
        <v>75</v>
      </c>
      <c r="K91" s="55">
        <v>370</v>
      </c>
      <c r="L91" s="55"/>
      <c r="M91" s="55">
        <v>492</v>
      </c>
    </row>
    <row r="92" spans="2:13" s="24" customFormat="1" ht="24.75" customHeight="1">
      <c r="B92" s="63" t="s">
        <v>55</v>
      </c>
      <c r="C92" s="68">
        <f>C91/C90</f>
        <v>1.3110367892976589</v>
      </c>
      <c r="D92" s="68">
        <f aca="true" t="shared" si="19" ref="D92:M92">D91/D90</f>
        <v>0.7777777777777778</v>
      </c>
      <c r="E92" s="68">
        <f t="shared" si="19"/>
        <v>0.72</v>
      </c>
      <c r="F92" s="68">
        <f t="shared" si="19"/>
        <v>1.05</v>
      </c>
      <c r="G92" s="68">
        <f t="shared" si="19"/>
        <v>0.875</v>
      </c>
      <c r="H92" s="68">
        <v>0</v>
      </c>
      <c r="I92" s="68">
        <f t="shared" si="19"/>
        <v>3.0533333333333332</v>
      </c>
      <c r="J92" s="68">
        <f t="shared" si="19"/>
        <v>0.5555555555555556</v>
      </c>
      <c r="K92" s="68">
        <f t="shared" si="19"/>
        <v>1.0571428571428572</v>
      </c>
      <c r="L92" s="68">
        <v>0</v>
      </c>
      <c r="M92" s="68">
        <f t="shared" si="19"/>
        <v>2.46</v>
      </c>
    </row>
    <row r="93" spans="2:13" s="24" customFormat="1" ht="24.75" customHeight="1" hidden="1">
      <c r="B93" s="65" t="s">
        <v>65</v>
      </c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s="44" customFormat="1" ht="24.75" customHeight="1" hidden="1">
      <c r="B94" s="66" t="s">
        <v>61</v>
      </c>
      <c r="C94" s="51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s="24" customFormat="1" ht="24.75" customHeight="1">
      <c r="B95" s="63" t="s">
        <v>56</v>
      </c>
      <c r="C95" s="51">
        <v>1000</v>
      </c>
      <c r="D95" s="53"/>
      <c r="E95" s="53"/>
      <c r="F95" s="53"/>
      <c r="G95" s="53"/>
      <c r="H95" s="53"/>
      <c r="I95" s="53"/>
      <c r="J95" s="53"/>
      <c r="K95" s="53">
        <v>1000</v>
      </c>
      <c r="L95" s="53"/>
      <c r="M95" s="53"/>
    </row>
    <row r="96" spans="2:13" s="24" customFormat="1" ht="24.75" customHeight="1">
      <c r="B96" s="61" t="s">
        <v>57</v>
      </c>
      <c r="C96" s="54">
        <v>2320</v>
      </c>
      <c r="D96" s="55"/>
      <c r="E96" s="55"/>
      <c r="F96" s="55">
        <v>530</v>
      </c>
      <c r="G96" s="55">
        <v>700</v>
      </c>
      <c r="H96" s="55"/>
      <c r="I96" s="55"/>
      <c r="J96" s="55">
        <v>260</v>
      </c>
      <c r="K96" s="55">
        <v>830</v>
      </c>
      <c r="L96" s="55"/>
      <c r="M96" s="55"/>
    </row>
    <row r="97" spans="2:13" s="24" customFormat="1" ht="24.75" customHeight="1">
      <c r="B97" s="63" t="s">
        <v>58</v>
      </c>
      <c r="C97" s="68">
        <f>C96/C95</f>
        <v>2.32</v>
      </c>
      <c r="D97" s="68" t="e">
        <f aca="true" t="shared" si="20" ref="D97:M97">D96/D95</f>
        <v>#DIV/0!</v>
      </c>
      <c r="E97" s="68" t="e">
        <f t="shared" si="20"/>
        <v>#DIV/0!</v>
      </c>
      <c r="F97" s="68" t="e">
        <f t="shared" si="20"/>
        <v>#DIV/0!</v>
      </c>
      <c r="G97" s="68" t="e">
        <f t="shared" si="20"/>
        <v>#DIV/0!</v>
      </c>
      <c r="H97" s="68" t="e">
        <f t="shared" si="20"/>
        <v>#DIV/0!</v>
      </c>
      <c r="I97" s="68" t="e">
        <f t="shared" si="20"/>
        <v>#DIV/0!</v>
      </c>
      <c r="J97" s="68" t="e">
        <f t="shared" si="20"/>
        <v>#DIV/0!</v>
      </c>
      <c r="K97" s="68">
        <f t="shared" si="20"/>
        <v>0.83</v>
      </c>
      <c r="L97" s="68" t="e">
        <f t="shared" si="20"/>
        <v>#DIV/0!</v>
      </c>
      <c r="M97" s="68" t="e">
        <f t="shared" si="20"/>
        <v>#DIV/0!</v>
      </c>
    </row>
    <row r="98" spans="2:13" s="24" customFormat="1" ht="24.75" customHeight="1" hidden="1">
      <c r="B98" s="65" t="s">
        <v>66</v>
      </c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s="44" customFormat="1" ht="24.75" customHeight="1" hidden="1">
      <c r="B99" s="66" t="s">
        <v>62</v>
      </c>
      <c r="C99" s="51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s="24" customFormat="1" ht="24.75" customHeight="1">
      <c r="B100" s="63" t="s">
        <v>59</v>
      </c>
      <c r="C100" s="51">
        <v>4740</v>
      </c>
      <c r="D100" s="53"/>
      <c r="E100" s="53"/>
      <c r="F100" s="53">
        <v>1000</v>
      </c>
      <c r="G100" s="53"/>
      <c r="H100" s="53"/>
      <c r="I100" s="53">
        <v>1600</v>
      </c>
      <c r="J100" s="53"/>
      <c r="K100" s="53">
        <v>1500</v>
      </c>
      <c r="L100" s="53"/>
      <c r="M100" s="53">
        <v>640</v>
      </c>
    </row>
    <row r="101" spans="2:13" s="24" customFormat="1" ht="24.75" customHeight="1">
      <c r="B101" s="61" t="s">
        <v>57</v>
      </c>
      <c r="C101" s="54">
        <v>2400</v>
      </c>
      <c r="D101" s="55">
        <v>500</v>
      </c>
      <c r="E101" s="55"/>
      <c r="F101" s="55"/>
      <c r="G101" s="55"/>
      <c r="H101" s="55"/>
      <c r="I101" s="55"/>
      <c r="J101" s="55"/>
      <c r="K101" s="55">
        <v>1900</v>
      </c>
      <c r="L101" s="55"/>
      <c r="M101" s="55"/>
    </row>
    <row r="102" spans="2:13" s="24" customFormat="1" ht="24.75" customHeight="1">
      <c r="B102" s="63" t="s">
        <v>58</v>
      </c>
      <c r="C102" s="68">
        <f>C101/C100</f>
        <v>0.5063291139240507</v>
      </c>
      <c r="D102" s="68" t="e">
        <f aca="true" t="shared" si="21" ref="D102:M102">D101/D100</f>
        <v>#DIV/0!</v>
      </c>
      <c r="E102" s="68" t="e">
        <f t="shared" si="21"/>
        <v>#DIV/0!</v>
      </c>
      <c r="F102" s="68">
        <f t="shared" si="21"/>
        <v>0</v>
      </c>
      <c r="G102" s="68" t="e">
        <f t="shared" si="21"/>
        <v>#DIV/0!</v>
      </c>
      <c r="H102" s="68" t="e">
        <f t="shared" si="21"/>
        <v>#DIV/0!</v>
      </c>
      <c r="I102" s="68">
        <f t="shared" si="21"/>
        <v>0</v>
      </c>
      <c r="J102" s="68" t="e">
        <f t="shared" si="21"/>
        <v>#DIV/0!</v>
      </c>
      <c r="K102" s="68">
        <f t="shared" si="21"/>
        <v>1.2666666666666666</v>
      </c>
      <c r="L102" s="68" t="e">
        <f t="shared" si="21"/>
        <v>#DIV/0!</v>
      </c>
      <c r="M102" s="68">
        <f t="shared" si="21"/>
        <v>0</v>
      </c>
    </row>
    <row r="103" spans="2:13" s="24" customFormat="1" ht="24.75" customHeight="1" hidden="1">
      <c r="B103" s="65" t="s">
        <v>67</v>
      </c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2:13" s="44" customFormat="1" ht="24.75" customHeight="1" hidden="1">
      <c r="B104" s="66" t="s">
        <v>62</v>
      </c>
      <c r="C104" s="51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="24" customFormat="1" ht="18">
      <c r="B105" s="42"/>
    </row>
    <row r="106" s="24" customFormat="1" ht="18">
      <c r="B106" s="42"/>
    </row>
    <row r="107" s="24" customFormat="1" ht="18">
      <c r="B107" s="42"/>
    </row>
    <row r="108" s="24" customFormat="1" ht="18">
      <c r="B108" s="42"/>
    </row>
    <row r="109" s="24" customFormat="1" ht="18">
      <c r="B109" s="42"/>
    </row>
    <row r="110" s="24" customFormat="1" ht="18">
      <c r="B110" s="42"/>
    </row>
    <row r="111" s="24" customFormat="1" ht="18">
      <c r="B111" s="42"/>
    </row>
    <row r="112" s="24" customFormat="1" ht="18">
      <c r="B112" s="42"/>
    </row>
    <row r="113" s="24" customFormat="1" ht="18">
      <c r="B113" s="42"/>
    </row>
    <row r="114" s="24" customFormat="1" ht="18">
      <c r="B114" s="42"/>
    </row>
    <row r="115" s="24" customFormat="1" ht="18">
      <c r="B115" s="42"/>
    </row>
    <row r="116" s="24" customFormat="1" ht="18">
      <c r="B116" s="42"/>
    </row>
    <row r="117" s="24" customFormat="1" ht="18">
      <c r="B117" s="42"/>
    </row>
    <row r="118" s="24" customFormat="1" ht="18">
      <c r="B118" s="42"/>
    </row>
    <row r="119" s="24" customFormat="1" ht="18">
      <c r="B119" s="42"/>
    </row>
    <row r="120" s="24" customFormat="1" ht="18">
      <c r="B120" s="42"/>
    </row>
    <row r="121" s="24" customFormat="1" ht="18">
      <c r="B121" s="42"/>
    </row>
    <row r="122" s="24" customFormat="1" ht="18">
      <c r="B122" s="42"/>
    </row>
    <row r="123" s="24" customFormat="1" ht="18">
      <c r="B123" s="42"/>
    </row>
    <row r="124" s="24" customFormat="1" ht="18">
      <c r="B124" s="42"/>
    </row>
    <row r="125" s="24" customFormat="1" ht="18">
      <c r="B125" s="42"/>
    </row>
    <row r="126" s="24" customFormat="1" ht="18">
      <c r="B126" s="42"/>
    </row>
    <row r="127" s="24" customFormat="1" ht="18">
      <c r="B127" s="42"/>
    </row>
    <row r="128" s="24" customFormat="1" ht="18">
      <c r="B128" s="42"/>
    </row>
    <row r="129" s="24" customFormat="1" ht="18">
      <c r="B129" s="42"/>
    </row>
    <row r="130" s="24" customFormat="1" ht="18">
      <c r="B130" s="42"/>
    </row>
    <row r="131" s="24" customFormat="1" ht="18">
      <c r="B131" s="42"/>
    </row>
    <row r="132" s="24" customFormat="1" ht="18">
      <c r="B132" s="42"/>
    </row>
    <row r="133" s="24" customFormat="1" ht="18">
      <c r="B133" s="42"/>
    </row>
    <row r="134" s="24" customFormat="1" ht="18">
      <c r="B134" s="42"/>
    </row>
    <row r="135" s="24" customFormat="1" ht="18">
      <c r="B135" s="42"/>
    </row>
    <row r="136" s="24" customFormat="1" ht="18">
      <c r="B136" s="42"/>
    </row>
    <row r="137" s="24" customFormat="1" ht="18">
      <c r="B137" s="42"/>
    </row>
    <row r="138" s="24" customFormat="1" ht="18">
      <c r="B138" s="42"/>
    </row>
    <row r="139" s="24" customFormat="1" ht="18">
      <c r="B139" s="42"/>
    </row>
    <row r="140" s="24" customFormat="1" ht="18">
      <c r="B140" s="42"/>
    </row>
    <row r="141" s="24" customFormat="1" ht="18">
      <c r="B141" s="42"/>
    </row>
    <row r="142" s="24" customFormat="1" ht="18">
      <c r="B142" s="42"/>
    </row>
    <row r="143" s="24" customFormat="1" ht="18">
      <c r="B143" s="42"/>
    </row>
    <row r="144" s="24" customFormat="1" ht="18">
      <c r="B144" s="42"/>
    </row>
    <row r="145" s="24" customFormat="1" ht="18">
      <c r="B145" s="42"/>
    </row>
    <row r="146" s="24" customFormat="1" ht="18">
      <c r="B146" s="42"/>
    </row>
    <row r="147" s="24" customFormat="1" ht="18">
      <c r="B147" s="42"/>
    </row>
    <row r="148" s="24" customFormat="1" ht="18">
      <c r="B148" s="42"/>
    </row>
    <row r="149" s="24" customFormat="1" ht="18">
      <c r="B149" s="42"/>
    </row>
    <row r="150" s="24" customFormat="1" ht="18">
      <c r="B150" s="42"/>
    </row>
    <row r="151" s="24" customFormat="1" ht="18">
      <c r="B151" s="42"/>
    </row>
    <row r="152" s="24" customFormat="1" ht="18">
      <c r="B152" s="42"/>
    </row>
    <row r="153" s="24" customFormat="1" ht="18">
      <c r="B153" s="42"/>
    </row>
    <row r="154" s="24" customFormat="1" ht="18">
      <c r="B154" s="42"/>
    </row>
    <row r="155" s="24" customFormat="1" ht="18">
      <c r="B155" s="42"/>
    </row>
    <row r="156" s="24" customFormat="1" ht="18">
      <c r="B156" s="42"/>
    </row>
    <row r="157" s="24" customFormat="1" ht="18">
      <c r="B157" s="42"/>
    </row>
    <row r="158" s="24" customFormat="1" ht="18">
      <c r="B158" s="42"/>
    </row>
    <row r="159" s="24" customFormat="1" ht="18">
      <c r="B159" s="42"/>
    </row>
    <row r="160" s="24" customFormat="1" ht="18">
      <c r="B160" s="42"/>
    </row>
    <row r="161" s="24" customFormat="1" ht="18">
      <c r="B161" s="42"/>
    </row>
    <row r="162" s="24" customFormat="1" ht="18">
      <c r="B162" s="42"/>
    </row>
    <row r="163" s="24" customFormat="1" ht="18">
      <c r="B163" s="42"/>
    </row>
    <row r="164" s="24" customFormat="1" ht="18">
      <c r="B164" s="42"/>
    </row>
    <row r="165" s="24" customFormat="1" ht="18">
      <c r="B165" s="42"/>
    </row>
    <row r="166" s="24" customFormat="1" ht="18">
      <c r="B166" s="42"/>
    </row>
    <row r="167" s="24" customFormat="1" ht="18">
      <c r="B167" s="42"/>
    </row>
    <row r="168" s="24" customFormat="1" ht="18">
      <c r="B168" s="42"/>
    </row>
    <row r="169" s="24" customFormat="1" ht="18">
      <c r="B169" s="42"/>
    </row>
    <row r="170" s="24" customFormat="1" ht="18">
      <c r="B170" s="42"/>
    </row>
    <row r="171" s="24" customFormat="1" ht="18">
      <c r="B171" s="42"/>
    </row>
    <row r="172" s="24" customFormat="1" ht="18">
      <c r="B172" s="42"/>
    </row>
    <row r="173" s="24" customFormat="1" ht="18">
      <c r="B173" s="42"/>
    </row>
    <row r="174" s="24" customFormat="1" ht="18">
      <c r="B174" s="42"/>
    </row>
    <row r="175" s="24" customFormat="1" ht="18">
      <c r="B175" s="42"/>
    </row>
    <row r="176" s="24" customFormat="1" ht="18">
      <c r="B176" s="42"/>
    </row>
    <row r="177" s="24" customFormat="1" ht="18">
      <c r="B177" s="42"/>
    </row>
    <row r="178" s="24" customFormat="1" ht="18">
      <c r="B178" s="42"/>
    </row>
    <row r="179" s="24" customFormat="1" ht="18">
      <c r="B179" s="42"/>
    </row>
    <row r="180" s="24" customFormat="1" ht="18">
      <c r="B180" s="42"/>
    </row>
    <row r="181" s="24" customFormat="1" ht="18">
      <c r="B181" s="42"/>
    </row>
    <row r="182" s="24" customFormat="1" ht="18">
      <c r="B182" s="42"/>
    </row>
    <row r="183" s="24" customFormat="1" ht="18">
      <c r="B183" s="42"/>
    </row>
    <row r="184" s="24" customFormat="1" ht="18">
      <c r="B184" s="42"/>
    </row>
    <row r="185" s="24" customFormat="1" ht="18">
      <c r="B185" s="42"/>
    </row>
    <row r="186" s="24" customFormat="1" ht="18">
      <c r="B186" s="42"/>
    </row>
    <row r="187" s="24" customFormat="1" ht="18">
      <c r="B187" s="42"/>
    </row>
    <row r="188" s="24" customFormat="1" ht="18">
      <c r="B188" s="42"/>
    </row>
    <row r="189" s="24" customFormat="1" ht="18">
      <c r="B189" s="42"/>
    </row>
    <row r="190" s="24" customFormat="1" ht="18">
      <c r="B190" s="42"/>
    </row>
    <row r="191" s="24" customFormat="1" ht="18">
      <c r="B191" s="42"/>
    </row>
    <row r="192" s="24" customFormat="1" ht="18">
      <c r="B192" s="42"/>
    </row>
    <row r="193" s="24" customFormat="1" ht="18">
      <c r="B193" s="42"/>
    </row>
    <row r="194" s="24" customFormat="1" ht="18">
      <c r="B194" s="42"/>
    </row>
    <row r="195" s="24" customFormat="1" ht="18">
      <c r="B195" s="42"/>
    </row>
    <row r="196" s="24" customFormat="1" ht="18">
      <c r="B196" s="42"/>
    </row>
    <row r="197" s="24" customFormat="1" ht="18">
      <c r="B197" s="42"/>
    </row>
    <row r="198" s="24" customFormat="1" ht="18">
      <c r="B198" s="42"/>
    </row>
    <row r="199" s="24" customFormat="1" ht="18">
      <c r="B199" s="42"/>
    </row>
    <row r="200" s="24" customFormat="1" ht="18">
      <c r="B200" s="42"/>
    </row>
    <row r="201" s="24" customFormat="1" ht="18">
      <c r="B201" s="42"/>
    </row>
    <row r="202" s="24" customFormat="1" ht="18">
      <c r="B202" s="42"/>
    </row>
    <row r="203" s="24" customFormat="1" ht="18">
      <c r="B203" s="42"/>
    </row>
    <row r="204" s="24" customFormat="1" ht="18">
      <c r="B204" s="42"/>
    </row>
    <row r="205" s="24" customFormat="1" ht="18">
      <c r="B205" s="42"/>
    </row>
    <row r="206" s="24" customFormat="1" ht="18">
      <c r="B206" s="42"/>
    </row>
    <row r="207" s="24" customFormat="1" ht="18">
      <c r="B207" s="42"/>
    </row>
    <row r="208" ht="18">
      <c r="B208" s="41"/>
    </row>
    <row r="209" ht="18">
      <c r="B209" s="41"/>
    </row>
    <row r="210" ht="18">
      <c r="B210" s="41"/>
    </row>
    <row r="211" ht="18">
      <c r="B211" s="41"/>
    </row>
    <row r="212" ht="18">
      <c r="B212" s="41"/>
    </row>
    <row r="213" ht="18">
      <c r="B213" s="41"/>
    </row>
    <row r="214" ht="18">
      <c r="B214" s="41"/>
    </row>
    <row r="215" ht="18">
      <c r="B215" s="41"/>
    </row>
    <row r="216" ht="18">
      <c r="B216" s="41"/>
    </row>
    <row r="217" ht="18">
      <c r="B217" s="41"/>
    </row>
    <row r="218" ht="18">
      <c r="B218" s="41"/>
    </row>
    <row r="219" ht="18">
      <c r="B219" s="41"/>
    </row>
    <row r="220" ht="18">
      <c r="B220" s="41"/>
    </row>
    <row r="221" ht="18">
      <c r="B221" s="41"/>
    </row>
    <row r="222" ht="18">
      <c r="B222" s="41"/>
    </row>
    <row r="223" ht="18">
      <c r="B223" s="41"/>
    </row>
    <row r="224" ht="18">
      <c r="B224" s="41"/>
    </row>
    <row r="225" ht="18">
      <c r="B225" s="41"/>
    </row>
    <row r="226" ht="18">
      <c r="B226" s="41"/>
    </row>
    <row r="227" ht="18">
      <c r="B227" s="41"/>
    </row>
    <row r="228" ht="18">
      <c r="B228" s="41"/>
    </row>
    <row r="229" ht="18">
      <c r="B229" s="41"/>
    </row>
    <row r="230" ht="18">
      <c r="B230" s="41"/>
    </row>
    <row r="231" ht="18">
      <c r="B231" s="41"/>
    </row>
    <row r="232" ht="18">
      <c r="B232" s="41"/>
    </row>
    <row r="233" ht="18">
      <c r="B233" s="41"/>
    </row>
    <row r="234" ht="18">
      <c r="B234" s="41"/>
    </row>
    <row r="235" ht="18">
      <c r="B235" s="41"/>
    </row>
    <row r="236" ht="18">
      <c r="B236" s="41"/>
    </row>
    <row r="237" ht="18">
      <c r="B237" s="41"/>
    </row>
    <row r="238" ht="18">
      <c r="B238" s="41"/>
    </row>
    <row r="239" ht="18">
      <c r="B239" s="41"/>
    </row>
    <row r="240" ht="18">
      <c r="B240" s="41"/>
    </row>
    <row r="241" ht="18">
      <c r="B241" s="41"/>
    </row>
    <row r="242" ht="18">
      <c r="B242" s="41"/>
    </row>
    <row r="243" ht="18">
      <c r="B243" s="41"/>
    </row>
    <row r="244" ht="18">
      <c r="B244" s="41"/>
    </row>
    <row r="245" ht="18">
      <c r="B245" s="41"/>
    </row>
    <row r="246" ht="18">
      <c r="B246" s="41"/>
    </row>
    <row r="247" ht="18">
      <c r="B247" s="41"/>
    </row>
    <row r="248" ht="18">
      <c r="B248" s="41"/>
    </row>
    <row r="249" ht="18">
      <c r="B249" s="41"/>
    </row>
    <row r="250" ht="18">
      <c r="B250" s="41"/>
    </row>
    <row r="251" ht="18">
      <c r="B251" s="41"/>
    </row>
    <row r="252" ht="18">
      <c r="B252" s="41"/>
    </row>
    <row r="253" ht="18">
      <c r="B253" s="41"/>
    </row>
    <row r="254" ht="18">
      <c r="B254" s="41"/>
    </row>
    <row r="255" ht="18">
      <c r="B255" s="41"/>
    </row>
    <row r="256" ht="18">
      <c r="B256" s="41"/>
    </row>
    <row r="257" ht="18">
      <c r="B257" s="41"/>
    </row>
    <row r="258" ht="18">
      <c r="B258" s="41"/>
    </row>
    <row r="259" ht="18">
      <c r="B259" s="41"/>
    </row>
    <row r="260" ht="18">
      <c r="B260" s="41"/>
    </row>
    <row r="261" ht="18">
      <c r="B261" s="41"/>
    </row>
    <row r="262" ht="18">
      <c r="B262" s="41"/>
    </row>
    <row r="263" ht="18">
      <c r="B263" s="41"/>
    </row>
    <row r="264" ht="18">
      <c r="B264" s="41"/>
    </row>
    <row r="265" ht="18">
      <c r="B265" s="41"/>
    </row>
    <row r="266" ht="18">
      <c r="B266" s="41"/>
    </row>
    <row r="267" ht="18">
      <c r="B267" s="41"/>
    </row>
    <row r="268" ht="18">
      <c r="B268" s="41"/>
    </row>
    <row r="269" ht="18">
      <c r="B269" s="41"/>
    </row>
    <row r="270" ht="18">
      <c r="B270" s="41"/>
    </row>
    <row r="271" ht="18">
      <c r="B271" s="41"/>
    </row>
    <row r="272" ht="18">
      <c r="B272" s="41"/>
    </row>
    <row r="273" ht="18">
      <c r="B273" s="41"/>
    </row>
    <row r="274" ht="18">
      <c r="B274" s="41"/>
    </row>
    <row r="275" ht="18">
      <c r="B275" s="41"/>
    </row>
    <row r="276" ht="18">
      <c r="B276" s="41"/>
    </row>
    <row r="277" ht="18">
      <c r="B277" s="41"/>
    </row>
    <row r="278" ht="18">
      <c r="B278" s="41"/>
    </row>
    <row r="279" ht="18">
      <c r="B279" s="41"/>
    </row>
    <row r="280" ht="18">
      <c r="B280" s="41"/>
    </row>
    <row r="281" ht="18">
      <c r="B281" s="41"/>
    </row>
    <row r="282" ht="18">
      <c r="B282" s="41"/>
    </row>
    <row r="283" ht="16.5">
      <c r="B283" s="5"/>
    </row>
    <row r="284" ht="16.5">
      <c r="B284" s="5"/>
    </row>
    <row r="285" ht="16.5">
      <c r="B285" s="5"/>
    </row>
    <row r="286" ht="16.5">
      <c r="B286" s="5"/>
    </row>
    <row r="287" ht="16.5">
      <c r="B287" s="5"/>
    </row>
    <row r="288" ht="16.5">
      <c r="B288" s="5"/>
    </row>
    <row r="289" ht="16.5">
      <c r="B289" s="5"/>
    </row>
    <row r="290" ht="16.5">
      <c r="B290" s="5"/>
    </row>
    <row r="291" ht="16.5">
      <c r="B291" s="5"/>
    </row>
    <row r="292" ht="16.5">
      <c r="B292" s="5"/>
    </row>
    <row r="293" ht="16.5">
      <c r="B293" s="5"/>
    </row>
    <row r="294" ht="16.5">
      <c r="B294" s="5"/>
    </row>
    <row r="295" ht="16.5">
      <c r="B295" s="5"/>
    </row>
    <row r="296" ht="16.5">
      <c r="B296" s="5"/>
    </row>
    <row r="297" ht="16.5">
      <c r="B297" s="5"/>
    </row>
    <row r="298" ht="16.5">
      <c r="B298" s="5"/>
    </row>
    <row r="299" ht="16.5">
      <c r="B299" s="5"/>
    </row>
    <row r="300" ht="16.5">
      <c r="B300" s="5"/>
    </row>
    <row r="301" ht="16.5">
      <c r="B301" s="5"/>
    </row>
    <row r="302" ht="16.5">
      <c r="B302" s="5"/>
    </row>
    <row r="303" ht="16.5">
      <c r="B303" s="5"/>
    </row>
    <row r="304" ht="16.5">
      <c r="B304" s="5"/>
    </row>
    <row r="305" ht="16.5">
      <c r="B305" s="5"/>
    </row>
    <row r="306" ht="16.5">
      <c r="B306" s="5"/>
    </row>
    <row r="307" ht="16.5">
      <c r="B307" s="5"/>
    </row>
    <row r="308" ht="16.5">
      <c r="B308" s="5"/>
    </row>
    <row r="309" ht="16.5">
      <c r="B309" s="5"/>
    </row>
    <row r="310" ht="16.5">
      <c r="B310" s="5"/>
    </row>
    <row r="311" ht="16.5">
      <c r="B311" s="5"/>
    </row>
    <row r="312" ht="16.5">
      <c r="B312" s="5"/>
    </row>
    <row r="313" ht="16.5">
      <c r="B313" s="5"/>
    </row>
    <row r="314" ht="16.5">
      <c r="B314" s="5"/>
    </row>
    <row r="315" ht="16.5">
      <c r="B315" s="5"/>
    </row>
    <row r="316" ht="16.5">
      <c r="B316" s="5"/>
    </row>
    <row r="317" ht="16.5">
      <c r="B317" s="5"/>
    </row>
    <row r="318" ht="16.5">
      <c r="B318" s="5"/>
    </row>
    <row r="319" ht="16.5">
      <c r="B319" s="5"/>
    </row>
    <row r="320" ht="16.5">
      <c r="B320" s="5"/>
    </row>
    <row r="321" ht="16.5">
      <c r="B321" s="5"/>
    </row>
    <row r="322" ht="16.5">
      <c r="B322" s="5"/>
    </row>
    <row r="323" ht="16.5">
      <c r="B323" s="5"/>
    </row>
    <row r="324" ht="16.5">
      <c r="B324" s="5"/>
    </row>
    <row r="325" ht="16.5">
      <c r="B325" s="5"/>
    </row>
    <row r="326" ht="16.5">
      <c r="B326" s="5"/>
    </row>
    <row r="327" ht="16.5">
      <c r="B327" s="5"/>
    </row>
    <row r="328" ht="16.5">
      <c r="B328" s="5"/>
    </row>
    <row r="329" ht="16.5">
      <c r="B329" s="5"/>
    </row>
    <row r="330" ht="16.5">
      <c r="B330" s="5"/>
    </row>
    <row r="331" ht="16.5">
      <c r="B331" s="5"/>
    </row>
    <row r="332" ht="16.5">
      <c r="B332" s="5"/>
    </row>
    <row r="333" ht="16.5">
      <c r="B333" s="5"/>
    </row>
    <row r="334" ht="16.5">
      <c r="B334" s="5"/>
    </row>
    <row r="335" ht="16.5">
      <c r="B335" s="5"/>
    </row>
    <row r="336" ht="16.5">
      <c r="B336" s="5"/>
    </row>
    <row r="337" ht="16.5">
      <c r="B337" s="5"/>
    </row>
    <row r="338" ht="16.5">
      <c r="B338" s="5"/>
    </row>
    <row r="339" ht="16.5">
      <c r="B339" s="5"/>
    </row>
    <row r="340" ht="16.5">
      <c r="B340" s="5"/>
    </row>
    <row r="341" ht="16.5">
      <c r="B341" s="5"/>
    </row>
    <row r="342" ht="16.5">
      <c r="B342" s="5"/>
    </row>
    <row r="343" ht="16.5">
      <c r="B343" s="5"/>
    </row>
    <row r="344" ht="16.5">
      <c r="B344" s="5"/>
    </row>
    <row r="345" ht="16.5">
      <c r="B345" s="5"/>
    </row>
    <row r="346" ht="16.5">
      <c r="B346" s="5"/>
    </row>
    <row r="347" ht="16.5">
      <c r="B347" s="5"/>
    </row>
    <row r="348" ht="16.5">
      <c r="B348" s="5"/>
    </row>
    <row r="349" ht="16.5">
      <c r="B349" s="5"/>
    </row>
    <row r="350" ht="16.5">
      <c r="B350" s="5"/>
    </row>
    <row r="351" ht="16.5">
      <c r="B351" s="5"/>
    </row>
    <row r="352" ht="16.5">
      <c r="B352" s="5"/>
    </row>
    <row r="353" ht="16.5">
      <c r="B353" s="5"/>
    </row>
    <row r="354" ht="16.5">
      <c r="B354" s="5"/>
    </row>
    <row r="355" ht="16.5">
      <c r="B355" s="5"/>
    </row>
    <row r="356" ht="16.5">
      <c r="B356" s="5"/>
    </row>
    <row r="357" ht="16.5">
      <c r="B357" s="5"/>
    </row>
    <row r="358" ht="16.5">
      <c r="B358" s="5"/>
    </row>
    <row r="359" ht="16.5">
      <c r="B359" s="5"/>
    </row>
    <row r="360" ht="16.5">
      <c r="B360" s="5"/>
    </row>
    <row r="361" ht="16.5">
      <c r="B361" s="5"/>
    </row>
    <row r="362" ht="16.5">
      <c r="B362" s="5"/>
    </row>
    <row r="363" ht="16.5">
      <c r="B363" s="5"/>
    </row>
    <row r="364" ht="16.5">
      <c r="B364" s="5"/>
    </row>
    <row r="365" ht="16.5">
      <c r="B365" s="5"/>
    </row>
    <row r="366" ht="16.5">
      <c r="B366" s="5"/>
    </row>
    <row r="367" ht="16.5">
      <c r="B367" s="5"/>
    </row>
    <row r="368" ht="16.5">
      <c r="B368" s="5"/>
    </row>
    <row r="369" ht="16.5">
      <c r="B369" s="5"/>
    </row>
    <row r="370" ht="16.5">
      <c r="B370" s="5"/>
    </row>
    <row r="371" ht="16.5">
      <c r="B371" s="5"/>
    </row>
    <row r="372" ht="16.5">
      <c r="B372" s="5"/>
    </row>
    <row r="373" ht="16.5">
      <c r="B373" s="5"/>
    </row>
    <row r="374" ht="16.5">
      <c r="B374" s="5"/>
    </row>
    <row r="375" ht="16.5">
      <c r="B375" s="5"/>
    </row>
    <row r="376" ht="16.5">
      <c r="B376" s="5"/>
    </row>
    <row r="377" ht="16.5">
      <c r="B377" s="5"/>
    </row>
    <row r="378" ht="16.5">
      <c r="B378" s="5"/>
    </row>
    <row r="379" ht="16.5">
      <c r="B379" s="5"/>
    </row>
    <row r="380" ht="16.5">
      <c r="B380" s="5"/>
    </row>
    <row r="381" ht="16.5">
      <c r="B381" s="5"/>
    </row>
    <row r="382" ht="16.5">
      <c r="B382" s="5"/>
    </row>
    <row r="383" ht="16.5">
      <c r="B383" s="5"/>
    </row>
    <row r="384" ht="16.5">
      <c r="B384" s="5"/>
    </row>
    <row r="385" ht="16.5">
      <c r="B385" s="5"/>
    </row>
    <row r="386" ht="16.5">
      <c r="B386" s="5"/>
    </row>
    <row r="387" ht="16.5">
      <c r="B387" s="5"/>
    </row>
    <row r="388" ht="16.5">
      <c r="B388" s="5"/>
    </row>
    <row r="389" ht="16.5">
      <c r="B389" s="5"/>
    </row>
    <row r="390" ht="16.5">
      <c r="B390" s="5"/>
    </row>
    <row r="391" ht="16.5">
      <c r="B391" s="5"/>
    </row>
    <row r="392" ht="16.5">
      <c r="B392" s="5"/>
    </row>
    <row r="393" ht="16.5">
      <c r="B393" s="5"/>
    </row>
    <row r="394" ht="16.5">
      <c r="B394" s="5"/>
    </row>
    <row r="395" ht="16.5">
      <c r="B395" s="5"/>
    </row>
    <row r="396" ht="16.5">
      <c r="B396" s="5"/>
    </row>
    <row r="397" ht="16.5">
      <c r="B397" s="5"/>
    </row>
    <row r="398" ht="16.5">
      <c r="B398" s="5"/>
    </row>
    <row r="399" ht="16.5">
      <c r="B399" s="5"/>
    </row>
    <row r="400" ht="16.5">
      <c r="B400" s="5"/>
    </row>
    <row r="401" ht="16.5">
      <c r="B401" s="5"/>
    </row>
    <row r="402" ht="16.5">
      <c r="B402" s="5"/>
    </row>
    <row r="403" ht="16.5">
      <c r="B403" s="5"/>
    </row>
    <row r="404" ht="16.5">
      <c r="B404" s="5"/>
    </row>
    <row r="405" ht="16.5">
      <c r="B405" s="5"/>
    </row>
    <row r="406" ht="16.5">
      <c r="B406" s="5"/>
    </row>
    <row r="407" ht="16.5">
      <c r="B407" s="5"/>
    </row>
    <row r="408" ht="16.5">
      <c r="B408" s="5"/>
    </row>
    <row r="409" ht="16.5">
      <c r="B409" s="5"/>
    </row>
    <row r="410" ht="16.5">
      <c r="B410" s="5"/>
    </row>
    <row r="411" ht="16.5">
      <c r="B411" s="5"/>
    </row>
    <row r="412" ht="16.5">
      <c r="B412" s="5"/>
    </row>
    <row r="413" ht="16.5">
      <c r="B413" s="5"/>
    </row>
    <row r="414" ht="16.5">
      <c r="B414" s="5"/>
    </row>
    <row r="415" ht="16.5">
      <c r="B415" s="5"/>
    </row>
    <row r="416" ht="16.5">
      <c r="B416" s="5"/>
    </row>
    <row r="417" ht="16.5">
      <c r="B417" s="5"/>
    </row>
    <row r="418" ht="16.5">
      <c r="B418" s="5"/>
    </row>
    <row r="419" ht="16.5">
      <c r="B419" s="5"/>
    </row>
    <row r="420" ht="16.5">
      <c r="B420" s="5"/>
    </row>
    <row r="421" ht="16.5">
      <c r="B421" s="5"/>
    </row>
    <row r="422" ht="16.5">
      <c r="B422" s="5"/>
    </row>
    <row r="423" ht="16.5">
      <c r="B423" s="5"/>
    </row>
    <row r="424" ht="16.5">
      <c r="B424" s="5"/>
    </row>
    <row r="425" ht="16.5">
      <c r="B425" s="5"/>
    </row>
    <row r="426" ht="16.5">
      <c r="B426" s="5"/>
    </row>
    <row r="427" ht="16.5">
      <c r="B427" s="5"/>
    </row>
    <row r="428" ht="16.5">
      <c r="B428" s="5"/>
    </row>
    <row r="429" ht="16.5">
      <c r="B429" s="5"/>
    </row>
    <row r="430" ht="16.5">
      <c r="B430" s="5"/>
    </row>
    <row r="431" ht="16.5">
      <c r="B431" s="5"/>
    </row>
    <row r="432" ht="16.5">
      <c r="B432" s="5"/>
    </row>
    <row r="433" ht="16.5">
      <c r="B433" s="5"/>
    </row>
    <row r="434" ht="16.5">
      <c r="B434" s="5"/>
    </row>
    <row r="435" ht="16.5">
      <c r="B435" s="5"/>
    </row>
    <row r="436" ht="16.5">
      <c r="B436" s="5"/>
    </row>
    <row r="437" ht="16.5">
      <c r="B437" s="5"/>
    </row>
    <row r="438" ht="16.5">
      <c r="B438" s="5"/>
    </row>
    <row r="439" ht="16.5">
      <c r="B439" s="5"/>
    </row>
    <row r="440" ht="16.5">
      <c r="B440" s="5"/>
    </row>
    <row r="441" ht="16.5">
      <c r="B441" s="5"/>
    </row>
    <row r="442" ht="16.5">
      <c r="B442" s="5"/>
    </row>
    <row r="443" ht="16.5">
      <c r="B443" s="5"/>
    </row>
    <row r="444" ht="16.5">
      <c r="B444" s="5"/>
    </row>
    <row r="445" ht="16.5">
      <c r="B445" s="5"/>
    </row>
    <row r="446" ht="16.5">
      <c r="B446" s="5"/>
    </row>
    <row r="447" ht="16.5">
      <c r="B447" s="5"/>
    </row>
    <row r="448" ht="16.5">
      <c r="B448" s="5"/>
    </row>
    <row r="449" ht="16.5">
      <c r="B449" s="5"/>
    </row>
    <row r="450" ht="16.5">
      <c r="B450" s="5"/>
    </row>
    <row r="451" ht="16.5">
      <c r="B451" s="5"/>
    </row>
    <row r="452" ht="16.5">
      <c r="B452" s="5"/>
    </row>
    <row r="453" ht="16.5">
      <c r="B453" s="5"/>
    </row>
    <row r="454" ht="16.5">
      <c r="B454" s="5"/>
    </row>
    <row r="455" ht="16.5">
      <c r="B455" s="5"/>
    </row>
    <row r="456" ht="16.5">
      <c r="B456" s="5"/>
    </row>
    <row r="457" ht="16.5">
      <c r="B457" s="5"/>
    </row>
    <row r="458" ht="16.5">
      <c r="B458" s="5"/>
    </row>
    <row r="459" ht="16.5">
      <c r="B459" s="5"/>
    </row>
    <row r="460" ht="16.5">
      <c r="B460" s="5"/>
    </row>
    <row r="461" ht="16.5">
      <c r="B461" s="5"/>
    </row>
    <row r="462" ht="16.5">
      <c r="B462" s="5"/>
    </row>
    <row r="463" ht="16.5">
      <c r="B463" s="5"/>
    </row>
    <row r="464" ht="16.5">
      <c r="B464" s="5"/>
    </row>
    <row r="465" ht="16.5">
      <c r="B465" s="5"/>
    </row>
    <row r="466" ht="16.5">
      <c r="B466" s="5"/>
    </row>
    <row r="467" ht="16.5">
      <c r="B467" s="5"/>
    </row>
    <row r="468" ht="16.5">
      <c r="B468" s="5"/>
    </row>
    <row r="469" ht="16.5">
      <c r="B469" s="5"/>
    </row>
    <row r="470" ht="16.5">
      <c r="B470" s="5"/>
    </row>
    <row r="471" ht="16.5">
      <c r="B471" s="5"/>
    </row>
    <row r="472" ht="16.5">
      <c r="B472" s="5"/>
    </row>
    <row r="473" ht="16.5">
      <c r="B473" s="5"/>
    </row>
    <row r="474" ht="16.5">
      <c r="B474" s="5"/>
    </row>
    <row r="475" ht="16.5">
      <c r="B475" s="5"/>
    </row>
    <row r="476" ht="16.5">
      <c r="B476" s="5"/>
    </row>
    <row r="477" ht="16.5">
      <c r="B477" s="5"/>
    </row>
    <row r="478" ht="16.5">
      <c r="B478" s="5"/>
    </row>
    <row r="479" ht="16.5">
      <c r="B479" s="5"/>
    </row>
    <row r="480" ht="16.5">
      <c r="B480" s="5"/>
    </row>
    <row r="481" ht="16.5">
      <c r="B481" s="5"/>
    </row>
    <row r="482" ht="16.5">
      <c r="B482" s="5"/>
    </row>
    <row r="483" ht="16.5">
      <c r="B483" s="5"/>
    </row>
    <row r="484" ht="16.5">
      <c r="B484" s="5"/>
    </row>
    <row r="485" ht="16.5">
      <c r="B485" s="5"/>
    </row>
    <row r="486" ht="16.5">
      <c r="B486" s="5"/>
    </row>
    <row r="487" ht="16.5">
      <c r="B487" s="5"/>
    </row>
    <row r="488" ht="16.5">
      <c r="B488" s="5"/>
    </row>
    <row r="489" ht="16.5">
      <c r="B489" s="5"/>
    </row>
    <row r="490" ht="16.5">
      <c r="B490" s="5"/>
    </row>
    <row r="491" ht="16.5">
      <c r="B491" s="5"/>
    </row>
    <row r="492" ht="16.5">
      <c r="B492" s="5"/>
    </row>
    <row r="493" ht="16.5">
      <c r="B493" s="5"/>
    </row>
    <row r="494" ht="16.5">
      <c r="B494" s="5"/>
    </row>
    <row r="495" ht="16.5">
      <c r="B495" s="5"/>
    </row>
    <row r="496" ht="16.5">
      <c r="B496" s="5"/>
    </row>
    <row r="497" ht="16.5">
      <c r="B497" s="5"/>
    </row>
    <row r="498" ht="16.5">
      <c r="B498" s="5"/>
    </row>
    <row r="499" ht="16.5">
      <c r="B499" s="5"/>
    </row>
    <row r="500" ht="16.5">
      <c r="B500" s="5"/>
    </row>
    <row r="501" ht="16.5">
      <c r="B501" s="5"/>
    </row>
    <row r="502" ht="16.5">
      <c r="B502" s="5"/>
    </row>
    <row r="503" ht="16.5">
      <c r="B503" s="5"/>
    </row>
    <row r="504" ht="16.5">
      <c r="B504" s="5"/>
    </row>
    <row r="505" ht="16.5">
      <c r="B505" s="5"/>
    </row>
    <row r="506" ht="16.5">
      <c r="B506" s="5"/>
    </row>
    <row r="507" ht="16.5">
      <c r="B507" s="5"/>
    </row>
    <row r="508" ht="16.5">
      <c r="B508" s="5"/>
    </row>
    <row r="509" ht="16.5">
      <c r="B509" s="5"/>
    </row>
    <row r="510" ht="16.5">
      <c r="B510" s="5"/>
    </row>
    <row r="511" ht="16.5">
      <c r="B511" s="5"/>
    </row>
    <row r="512" ht="16.5">
      <c r="B512" s="5"/>
    </row>
    <row r="513" ht="16.5">
      <c r="B513" s="5"/>
    </row>
    <row r="514" ht="16.5">
      <c r="B514" s="5"/>
    </row>
    <row r="515" ht="16.5">
      <c r="B515" s="5"/>
    </row>
    <row r="516" ht="16.5">
      <c r="B516" s="5"/>
    </row>
    <row r="517" ht="16.5">
      <c r="B517" s="5"/>
    </row>
    <row r="518" ht="16.5">
      <c r="B518" s="5"/>
    </row>
    <row r="519" ht="16.5">
      <c r="B519" s="5"/>
    </row>
  </sheetData>
  <mergeCells count="14">
    <mergeCell ref="M5:M6"/>
    <mergeCell ref="B2:M2"/>
    <mergeCell ref="D4:M4"/>
    <mergeCell ref="I5:I6"/>
    <mergeCell ref="J5:J6"/>
    <mergeCell ref="K5:K6"/>
    <mergeCell ref="L5:L6"/>
    <mergeCell ref="B4:B6"/>
    <mergeCell ref="D5:D6"/>
    <mergeCell ref="C4:C6"/>
    <mergeCell ref="H5:H6"/>
    <mergeCell ref="G5:G6"/>
    <mergeCell ref="F5:F6"/>
    <mergeCell ref="E5:E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70" r:id="rId1"/>
  <rowBreaks count="1" manualBreakCount="1">
    <brk id="10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selhoz02</cp:lastModifiedBy>
  <cp:lastPrinted>2006-08-02T05:38:14Z</cp:lastPrinted>
  <dcterms:created xsi:type="dcterms:W3CDTF">2001-05-07T11:51:26Z</dcterms:created>
  <dcterms:modified xsi:type="dcterms:W3CDTF">2006-08-03T05:22:01Z</dcterms:modified>
  <cp:category/>
  <cp:version/>
  <cp:contentType/>
  <cp:contentStatus/>
</cp:coreProperties>
</file>