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291" yWindow="300" windowWidth="10395" windowHeight="9120" tabRatio="625" activeTab="0"/>
  </bookViews>
  <sheets>
    <sheet name="Лист1" sheetId="1" r:id="rId1"/>
  </sheets>
  <definedNames>
    <definedName name="А2" localSheetId="0">'Лист1'!#REF!</definedName>
    <definedName name="А2">#REF!</definedName>
    <definedName name="_xlnm.Print_Area" localSheetId="0">'Лист1'!$B$1:$N$144</definedName>
  </definedNames>
  <calcPr fullCalcOnLoad="1"/>
</workbook>
</file>

<file path=xl/sharedStrings.xml><?xml version="1.0" encoding="utf-8"?>
<sst xmlns="http://schemas.openxmlformats.org/spreadsheetml/2006/main" count="154" uniqueCount="132">
  <si>
    <t xml:space="preserve"> П О К А З А Т Е Л И </t>
  </si>
  <si>
    <t>% к плану</t>
  </si>
  <si>
    <t xml:space="preserve">  </t>
  </si>
  <si>
    <t>%</t>
  </si>
  <si>
    <t>в т.ч.погибло, га</t>
  </si>
  <si>
    <t>Всего период 2006 года</t>
  </si>
  <si>
    <t>Площадь многолет.трав всего,  га</t>
  </si>
  <si>
    <t>в т.ч. погибло, га</t>
  </si>
  <si>
    <t>Наличие ядохимикатов,  (л/кг)</t>
  </si>
  <si>
    <t>Потребность в ядохимикатах, кг</t>
  </si>
  <si>
    <t>факт. посеяно яр.зерн. и з/боб., га</t>
  </si>
  <si>
    <t>На соответ. период 2005 г.</t>
  </si>
  <si>
    <t xml:space="preserve">План посадки картофеля, га </t>
  </si>
  <si>
    <t>Посажено картофеля,факт, га</t>
  </si>
  <si>
    <t>План посева овощей, га</t>
  </si>
  <si>
    <t>Овощи, факт, га</t>
  </si>
  <si>
    <t xml:space="preserve"> % к плану</t>
  </si>
  <si>
    <t>План посева сахарной свеклы, га</t>
  </si>
  <si>
    <t>Сахарная свекла, факт, га</t>
  </si>
  <si>
    <t>факт. посеяно горох, га</t>
  </si>
  <si>
    <t>План посева однолетних трав</t>
  </si>
  <si>
    <t>План посева кормовой свеклы, га</t>
  </si>
  <si>
    <t>Кормовые бобы, факт, га</t>
  </si>
  <si>
    <t>План посева рапса, га</t>
  </si>
  <si>
    <t>Рапс, факт, га</t>
  </si>
  <si>
    <t>План навешивания хмеля, га</t>
  </si>
  <si>
    <t>Навешено хмеля факт, га</t>
  </si>
  <si>
    <t>Обрезка главных корневищ хмеля, га</t>
  </si>
  <si>
    <t>в т.ч. яровые зерновые</t>
  </si>
  <si>
    <t>Проведен пересев по погибшим озимым, га</t>
  </si>
  <si>
    <t>Проведен подсев,  га</t>
  </si>
  <si>
    <t>% к гибели озимых к-р</t>
  </si>
  <si>
    <t>факт. посеяно яр.пшеница, га</t>
  </si>
  <si>
    <t>озимые культуры, га (без оз. на з.к.)</t>
  </si>
  <si>
    <t>План посева кормовых бобов, га</t>
  </si>
  <si>
    <t>Химпрополка зерн. и з/б. к-р, га</t>
  </si>
  <si>
    <t>Химзащита зерновых и з/б.к-р, га</t>
  </si>
  <si>
    <t>факт. посеяно кукурузы, га</t>
  </si>
  <si>
    <t>факт. посеяно гречихи, га</t>
  </si>
  <si>
    <t>Химпрополка сахарной свеклы, га</t>
  </si>
  <si>
    <t>Химзащита сахарной свеклы, га</t>
  </si>
  <si>
    <t>факт. посеяно сои, га</t>
  </si>
  <si>
    <t>Междурядная обработка картофеля, га</t>
  </si>
  <si>
    <t>Всего зерновых и зернобоб.культур, план</t>
  </si>
  <si>
    <t>Всего зерновых и зернобоб., факт</t>
  </si>
  <si>
    <t>в % к плану</t>
  </si>
  <si>
    <t>Междур. обработка сахарной свеклы, га</t>
  </si>
  <si>
    <t>Скошено многолетних трав, га</t>
  </si>
  <si>
    <t>Факт. посеяно однолетних трав, га</t>
  </si>
  <si>
    <t>Факт. посеяно кормовой свеклы, га</t>
  </si>
  <si>
    <t>Междур. обработка кормовой свеклы, га</t>
  </si>
  <si>
    <t>Заготовка, тонн:</t>
  </si>
  <si>
    <t>Наличие кормоуборочных кобайнов, ед.</t>
  </si>
  <si>
    <t>в том числе самоходных</t>
  </si>
  <si>
    <t>Наличие косилок, ед.</t>
  </si>
  <si>
    <t>Выработка на 1 косилку, га</t>
  </si>
  <si>
    <t>из них работало</t>
  </si>
  <si>
    <t>Работало кормоуборочных комб., ед.</t>
  </si>
  <si>
    <t xml:space="preserve">Выработка на 1 кормоуб. комбайн: га </t>
  </si>
  <si>
    <t>в том числе по самоходным: га</t>
  </si>
  <si>
    <t>Сено, план</t>
  </si>
  <si>
    <t xml:space="preserve">        факт</t>
  </si>
  <si>
    <t xml:space="preserve">        % выполнения плана</t>
  </si>
  <si>
    <t>Сенаж, план</t>
  </si>
  <si>
    <t xml:space="preserve">          факт</t>
  </si>
  <si>
    <t xml:space="preserve">          % выполнения плана</t>
  </si>
  <si>
    <t>Силос, план</t>
  </si>
  <si>
    <t>ВТМ факт</t>
  </si>
  <si>
    <t>Укосная площадь план, га</t>
  </si>
  <si>
    <t>Заготовка грубых и сочных кормов без з.к.:</t>
  </si>
  <si>
    <t xml:space="preserve">   заготовлено факт, тонн корм. ед.</t>
  </si>
  <si>
    <t xml:space="preserve">   потребность, тонн корм. ед.</t>
  </si>
  <si>
    <t xml:space="preserve">   % выполнения плана</t>
  </si>
  <si>
    <t xml:space="preserve">        прирост к предыдущей дате</t>
  </si>
  <si>
    <t xml:space="preserve">          прирост к предыдущей дате</t>
  </si>
  <si>
    <t xml:space="preserve">        прирост к предыдущей дате, га</t>
  </si>
  <si>
    <t>скошено на предыдущую дату, га</t>
  </si>
  <si>
    <t>сено факт на предыдущую дату, тонн</t>
  </si>
  <si>
    <t>сенаж факт на предыдущую дату</t>
  </si>
  <si>
    <t>силос факт на предыдущую дату</t>
  </si>
  <si>
    <t>Скошено однолетних трав, га</t>
  </si>
  <si>
    <t xml:space="preserve">        проса, га</t>
  </si>
  <si>
    <t>в т.ч. пшеницы, га</t>
  </si>
  <si>
    <t xml:space="preserve">        гречихи, га</t>
  </si>
  <si>
    <t>Обмолочено зерновых и з/б культур, га</t>
  </si>
  <si>
    <t>Намолочено зерна (без кукурузы), т</t>
  </si>
  <si>
    <t>в % к скошенному</t>
  </si>
  <si>
    <t>в т.ч. пшеницы, т</t>
  </si>
  <si>
    <t xml:space="preserve">        проса, т</t>
  </si>
  <si>
    <t xml:space="preserve">        гречихи, т</t>
  </si>
  <si>
    <t>Скошено зерновых и з/б культур (без кукурузы), га</t>
  </si>
  <si>
    <t>Урожайность зерновых и з/б культур, ц/га</t>
  </si>
  <si>
    <t xml:space="preserve">                                                    тонн</t>
  </si>
  <si>
    <t xml:space="preserve">                                          тонн</t>
  </si>
  <si>
    <t>Наличие зерноуборочных кобайнов, ед.</t>
  </si>
  <si>
    <t>Работало зерноуборочных комб., ед.</t>
  </si>
  <si>
    <t>План посева озимых зерновых, га</t>
  </si>
  <si>
    <t>План уборки зерновых и з/б в СХП, га</t>
  </si>
  <si>
    <t>Убрано соломы, га</t>
  </si>
  <si>
    <t>Засыпано семян зерн. и з/б всего, тонн</t>
  </si>
  <si>
    <t xml:space="preserve">     в том числе озимых зерновых, тонн</t>
  </si>
  <si>
    <t>Подготовка почвы, га</t>
  </si>
  <si>
    <t>Посеяно озимых, га</t>
  </si>
  <si>
    <t>Поднято зяби, га</t>
  </si>
  <si>
    <t>Выработка на 1 зерноуб. комбайн, га</t>
  </si>
  <si>
    <t>скошено зернов. на предыдущую дату, га</t>
  </si>
  <si>
    <t>Убрано картофеля, га</t>
  </si>
  <si>
    <t>Валовой сбор картофеля, тонн</t>
  </si>
  <si>
    <t>Урожайность картофеля, ц/га</t>
  </si>
  <si>
    <t>План уборки картофеля во всех категориях хозяйств, га</t>
  </si>
  <si>
    <t>План уборки картофеля в СХП, га</t>
  </si>
  <si>
    <t>План уборки хмеля, га</t>
  </si>
  <si>
    <t>Валовой сбор хмеля, тонн</t>
  </si>
  <si>
    <t>Урожайность хмеля, ц/га</t>
  </si>
  <si>
    <t>Собрано хмеля, га</t>
  </si>
  <si>
    <t>План засыпки семян</t>
  </si>
  <si>
    <t>Засыпано в % к плану</t>
  </si>
  <si>
    <t>Скошено на прошлый понедельник</t>
  </si>
  <si>
    <t>прирост за неделю, га</t>
  </si>
  <si>
    <t>ООО "Шанс"</t>
  </si>
  <si>
    <t>ООО "Полянка"</t>
  </si>
  <si>
    <t>СХПК им. Ленина</t>
  </si>
  <si>
    <t>ООО "А/ф "МАДИ"</t>
  </si>
  <si>
    <t>КФХ Ямброськин</t>
  </si>
  <si>
    <t>СХПК им. Чапавеа</t>
  </si>
  <si>
    <t>СХПК "Новая жизнь"</t>
  </si>
  <si>
    <t>СХПК "Комбинат"</t>
  </si>
  <si>
    <t>СХПК "Рассвет"</t>
  </si>
  <si>
    <t>СХПК "Дружба"</t>
  </si>
  <si>
    <t xml:space="preserve">в том числе </t>
  </si>
  <si>
    <t>План уборки зерновых и з/б культур во всех категориях хоз-в,га</t>
  </si>
  <si>
    <t>Информация о сельскохозяйственных работах  по состоянию на 12  сентября 2006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</si>
</sst>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%"/>
    <numFmt numFmtId="167" formatCode="0.0000"/>
    <numFmt numFmtId="168" formatCode="0.000000"/>
    <numFmt numFmtId="169" formatCode="0.0000000"/>
    <numFmt numFmtId="170" formatCode="0.00000"/>
    <numFmt numFmtId="171" formatCode="#,##0.0"/>
    <numFmt numFmtId="172" formatCode="#,##0.000"/>
    <numFmt numFmtId="173" formatCode="_-* #,##0.0_р_._-;\-* #,##0.0_р_._-;_-* &quot;-&quot;??_р_._-;_-@_-"/>
    <numFmt numFmtId="174" formatCode="0.000%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left" vertical="center" wrapText="1"/>
    </xf>
    <xf numFmtId="3" fontId="10" fillId="0" borderId="4" xfId="0" applyNumberFormat="1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 vertical="center" wrapText="1"/>
    </xf>
    <xf numFmtId="3" fontId="11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5" xfId="0" applyFont="1" applyFill="1" applyBorder="1" applyAlignment="1">
      <alignment horizontal="left" vertical="center" wrapText="1"/>
    </xf>
    <xf numFmtId="166" fontId="11" fillId="0" borderId="5" xfId="19" applyNumberFormat="1" applyFont="1" applyFill="1" applyBorder="1" applyAlignment="1">
      <alignment horizontal="center" vertical="center" wrapText="1"/>
    </xf>
    <xf numFmtId="9" fontId="11" fillId="0" borderId="5" xfId="19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/>
    </xf>
    <xf numFmtId="166" fontId="6" fillId="0" borderId="5" xfId="0" applyNumberFormat="1" applyFont="1" applyFill="1" applyBorder="1" applyAlignment="1">
      <alignment horizontal="center" vertical="center"/>
    </xf>
    <xf numFmtId="10" fontId="6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 wrapText="1"/>
    </xf>
    <xf numFmtId="3" fontId="6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 wrapText="1"/>
    </xf>
    <xf numFmtId="171" fontId="11" fillId="0" borderId="5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164" fontId="11" fillId="0" borderId="8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3" fontId="11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/>
    </xf>
    <xf numFmtId="0" fontId="9" fillId="0" borderId="5" xfId="0" applyFont="1" applyFill="1" applyBorder="1" applyAlignment="1">
      <alignment horizontal="center"/>
    </xf>
    <xf numFmtId="164" fontId="9" fillId="0" borderId="5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top"/>
    </xf>
    <xf numFmtId="0" fontId="12" fillId="0" borderId="5" xfId="0" applyFont="1" applyFill="1" applyBorder="1" applyAlignment="1">
      <alignment horizontal="left" vertical="top" wrapText="1"/>
    </xf>
    <xf numFmtId="3" fontId="12" fillId="0" borderId="5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/>
    </xf>
    <xf numFmtId="166" fontId="12" fillId="0" borderId="5" xfId="19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left" vertical="center" wrapText="1"/>
    </xf>
    <xf numFmtId="1" fontId="12" fillId="0" borderId="5" xfId="19" applyNumberFormat="1" applyFont="1" applyFill="1" applyBorder="1" applyAlignment="1">
      <alignment horizontal="center" vertical="center"/>
    </xf>
    <xf numFmtId="9" fontId="11" fillId="0" borderId="5" xfId="19" applyFont="1" applyFill="1" applyBorder="1" applyAlignment="1">
      <alignment horizontal="center" vertical="center" wrapText="1"/>
    </xf>
    <xf numFmtId="166" fontId="12" fillId="0" borderId="5" xfId="19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3" fontId="9" fillId="0" borderId="5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171" fontId="12" fillId="0" borderId="5" xfId="0" applyNumberFormat="1" applyFont="1" applyFill="1" applyBorder="1" applyAlignment="1">
      <alignment horizontal="center" vertical="center" wrapText="1"/>
    </xf>
    <xf numFmtId="9" fontId="12" fillId="0" borderId="5" xfId="19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9" fontId="12" fillId="0" borderId="5" xfId="19" applyFont="1" applyFill="1" applyBorder="1" applyAlignment="1">
      <alignment horizontal="center" vertical="center" wrapText="1"/>
    </xf>
    <xf numFmtId="1" fontId="12" fillId="0" borderId="5" xfId="19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textRotation="90" wrapText="1"/>
    </xf>
    <xf numFmtId="0" fontId="8" fillId="0" borderId="13" xfId="0" applyFont="1" applyFill="1" applyBorder="1" applyAlignment="1">
      <alignment horizontal="center" textRotation="90" wrapText="1"/>
    </xf>
    <xf numFmtId="0" fontId="4" fillId="2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/>
    </xf>
    <xf numFmtId="0" fontId="7" fillId="0" borderId="13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54"/>
  <sheetViews>
    <sheetView tabSelected="1" view="pageBreakPreview" zoomScale="65" zoomScaleNormal="75" zoomScaleSheetLayoutView="65" workbookViewId="0" topLeftCell="B1">
      <pane xSplit="1" ySplit="8" topLeftCell="C66" activePane="bottomRight" state="frozen"/>
      <selection pane="topLeft" activeCell="B1" sqref="B1"/>
      <selection pane="topRight" activeCell="C1" sqref="C1"/>
      <selection pane="bottomLeft" activeCell="B9" sqref="B9"/>
      <selection pane="bottomRight" activeCell="N66" sqref="N66"/>
    </sheetView>
  </sheetViews>
  <sheetFormatPr defaultColWidth="9.00390625" defaultRowHeight="12.75"/>
  <cols>
    <col min="1" max="1" width="2.75390625" style="1" hidden="1" customWidth="1"/>
    <col min="2" max="2" width="73.375" style="77" customWidth="1"/>
    <col min="3" max="3" width="12.75390625" style="1" customWidth="1"/>
    <col min="4" max="4" width="12.375" style="1" customWidth="1"/>
    <col min="5" max="5" width="12.75390625" style="1" customWidth="1"/>
    <col min="6" max="6" width="11.75390625" style="1" customWidth="1"/>
    <col min="7" max="7" width="11.875" style="1" customWidth="1"/>
    <col min="8" max="8" width="11.25390625" style="1" customWidth="1"/>
    <col min="9" max="9" width="11.00390625" style="1" customWidth="1"/>
    <col min="10" max="10" width="11.375" style="1" customWidth="1"/>
    <col min="11" max="11" width="11.625" style="1" customWidth="1"/>
    <col min="12" max="12" width="12.75390625" style="1" customWidth="1"/>
    <col min="13" max="13" width="10.875" style="1" customWidth="1"/>
    <col min="14" max="14" width="11.625" style="1" customWidth="1"/>
    <col min="15" max="16384" width="9.125" style="1" customWidth="1"/>
  </cols>
  <sheetData>
    <row r="1" spans="2:14" ht="9.7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4" s="3" customFormat="1" ht="19.5" customHeight="1" thickBot="1">
      <c r="B2" s="83" t="s">
        <v>131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2:14" s="3" customFormat="1" ht="10.5" customHeight="1" hidden="1" thickBot="1">
      <c r="B3" s="4"/>
      <c r="C3" s="4"/>
      <c r="D3" s="4"/>
      <c r="E3" s="4"/>
      <c r="F3" s="4"/>
      <c r="G3" s="4" t="s">
        <v>2</v>
      </c>
      <c r="H3" s="4"/>
      <c r="I3" s="4"/>
      <c r="J3" s="4"/>
      <c r="K3" s="4"/>
      <c r="L3" s="4"/>
      <c r="M3" s="4"/>
      <c r="N3" s="4"/>
    </row>
    <row r="4" spans="1:14" s="6" customFormat="1" ht="21" customHeight="1" thickBot="1">
      <c r="A4" s="5"/>
      <c r="B4" s="86" t="s">
        <v>0</v>
      </c>
      <c r="C4" s="78" t="s">
        <v>11</v>
      </c>
      <c r="D4" s="78" t="s">
        <v>5</v>
      </c>
      <c r="E4" s="84" t="s">
        <v>129</v>
      </c>
      <c r="F4" s="85"/>
      <c r="G4" s="85"/>
      <c r="H4" s="85"/>
      <c r="I4" s="85"/>
      <c r="J4" s="85"/>
      <c r="K4" s="85"/>
      <c r="L4" s="85"/>
      <c r="M4" s="85"/>
      <c r="N4" s="85"/>
    </row>
    <row r="5" spans="1:14" s="6" customFormat="1" ht="74.25" customHeight="1">
      <c r="A5" s="7"/>
      <c r="B5" s="87"/>
      <c r="C5" s="79"/>
      <c r="D5" s="79"/>
      <c r="E5" s="81" t="s">
        <v>119</v>
      </c>
      <c r="F5" s="81" t="s">
        <v>120</v>
      </c>
      <c r="G5" s="81" t="s">
        <v>121</v>
      </c>
      <c r="H5" s="81" t="s">
        <v>122</v>
      </c>
      <c r="I5" s="81" t="s">
        <v>123</v>
      </c>
      <c r="J5" s="81" t="s">
        <v>124</v>
      </c>
      <c r="K5" s="81" t="s">
        <v>125</v>
      </c>
      <c r="L5" s="81" t="s">
        <v>126</v>
      </c>
      <c r="M5" s="81" t="s">
        <v>127</v>
      </c>
      <c r="N5" s="81" t="s">
        <v>128</v>
      </c>
    </row>
    <row r="6" spans="1:14" s="6" customFormat="1" ht="12.75" customHeight="1" hidden="1" thickBot="1">
      <c r="A6" s="8"/>
      <c r="B6" s="88"/>
      <c r="C6" s="80"/>
      <c r="D6" s="80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spans="1:14" s="6" customFormat="1" ht="18" customHeight="1" hidden="1">
      <c r="A7" s="9"/>
      <c r="B7" s="10" t="s">
        <v>43</v>
      </c>
      <c r="C7" s="11">
        <v>228271</v>
      </c>
      <c r="D7" s="11">
        <f>SUM(E7:N7)</f>
        <v>111994</v>
      </c>
      <c r="E7" s="12">
        <v>9900</v>
      </c>
      <c r="F7" s="12">
        <v>11059</v>
      </c>
      <c r="G7" s="13">
        <v>19852</v>
      </c>
      <c r="H7" s="13">
        <v>13148</v>
      </c>
      <c r="I7" s="13">
        <v>8577</v>
      </c>
      <c r="J7" s="13">
        <v>12680</v>
      </c>
      <c r="K7" s="13">
        <v>6252</v>
      </c>
      <c r="L7" s="13">
        <v>12516</v>
      </c>
      <c r="M7" s="13">
        <v>10004</v>
      </c>
      <c r="N7" s="13">
        <v>8006</v>
      </c>
    </row>
    <row r="8" spans="1:14" s="6" customFormat="1" ht="18" customHeight="1" hidden="1">
      <c r="A8" s="9"/>
      <c r="B8" s="14" t="s">
        <v>28</v>
      </c>
      <c r="C8" s="15">
        <v>177614</v>
      </c>
      <c r="D8" s="15">
        <f>SUM(E8:N8)</f>
        <v>84226</v>
      </c>
      <c r="E8" s="12">
        <v>7884</v>
      </c>
      <c r="F8" s="16">
        <v>8096</v>
      </c>
      <c r="G8" s="17">
        <v>14286</v>
      </c>
      <c r="H8" s="17">
        <v>10628</v>
      </c>
      <c r="I8" s="17">
        <v>6276</v>
      </c>
      <c r="J8" s="17">
        <v>8919</v>
      </c>
      <c r="K8" s="17">
        <v>5387</v>
      </c>
      <c r="L8" s="17">
        <v>9764</v>
      </c>
      <c r="M8" s="17">
        <v>8070</v>
      </c>
      <c r="N8" s="17">
        <v>4916</v>
      </c>
    </row>
    <row r="9" spans="1:14" s="21" customFormat="1" ht="23.25" customHeight="1" hidden="1">
      <c r="A9" s="18"/>
      <c r="B9" s="19" t="s">
        <v>44</v>
      </c>
      <c r="C9" s="20">
        <f>C11+C17</f>
        <v>229911</v>
      </c>
      <c r="D9" s="20">
        <f aca="true" t="shared" si="0" ref="D9:N9">D11+D17</f>
        <v>116669</v>
      </c>
      <c r="E9" s="20">
        <f t="shared" si="0"/>
        <v>9900</v>
      </c>
      <c r="F9" s="20">
        <f t="shared" si="0"/>
        <v>11059</v>
      </c>
      <c r="G9" s="20">
        <f t="shared" si="0"/>
        <v>19856</v>
      </c>
      <c r="H9" s="20">
        <f t="shared" si="0"/>
        <v>14570</v>
      </c>
      <c r="I9" s="20">
        <f t="shared" si="0"/>
        <v>8581</v>
      </c>
      <c r="J9" s="20">
        <f t="shared" si="0"/>
        <v>12680</v>
      </c>
      <c r="K9" s="20">
        <f t="shared" si="0"/>
        <v>6265</v>
      </c>
      <c r="L9" s="20">
        <v>13821</v>
      </c>
      <c r="M9" s="20">
        <v>10433</v>
      </c>
      <c r="N9" s="20">
        <f t="shared" si="0"/>
        <v>8263</v>
      </c>
    </row>
    <row r="10" spans="1:14" s="21" customFormat="1" ht="21.75" customHeight="1" hidden="1">
      <c r="A10" s="18"/>
      <c r="B10" s="22" t="s">
        <v>45</v>
      </c>
      <c r="C10" s="23">
        <f>C9/C7</f>
        <v>1.007184443052337</v>
      </c>
      <c r="D10" s="23">
        <f aca="true" t="shared" si="1" ref="D10:N10">D9/D7</f>
        <v>1.041743307677197</v>
      </c>
      <c r="E10" s="23">
        <f t="shared" si="1"/>
        <v>1</v>
      </c>
      <c r="F10" s="23">
        <f t="shared" si="1"/>
        <v>1</v>
      </c>
      <c r="G10" s="23">
        <f t="shared" si="1"/>
        <v>1.000201491033649</v>
      </c>
      <c r="H10" s="23">
        <f t="shared" si="1"/>
        <v>1.1081533313051415</v>
      </c>
      <c r="I10" s="23">
        <f t="shared" si="1"/>
        <v>1.0004663635303719</v>
      </c>
      <c r="J10" s="23">
        <f t="shared" si="1"/>
        <v>1</v>
      </c>
      <c r="K10" s="23">
        <f t="shared" si="1"/>
        <v>1.0020793346129238</v>
      </c>
      <c r="L10" s="23">
        <f t="shared" si="1"/>
        <v>1.1042665388302972</v>
      </c>
      <c r="M10" s="24">
        <f t="shared" si="1"/>
        <v>1.0428828468612554</v>
      </c>
      <c r="N10" s="23">
        <f t="shared" si="1"/>
        <v>1.03210092430677</v>
      </c>
    </row>
    <row r="11" spans="1:14" s="6" customFormat="1" ht="24" customHeight="1" hidden="1">
      <c r="A11" s="9"/>
      <c r="B11" s="14" t="s">
        <v>10</v>
      </c>
      <c r="C11" s="15">
        <v>177996</v>
      </c>
      <c r="D11" s="15">
        <f>SUM(E11:N11)</f>
        <v>88901</v>
      </c>
      <c r="E11" s="25">
        <v>7884</v>
      </c>
      <c r="F11" s="26">
        <v>8096</v>
      </c>
      <c r="G11" s="27">
        <v>14290</v>
      </c>
      <c r="H11" s="27">
        <v>12050</v>
      </c>
      <c r="I11" s="27">
        <v>6280</v>
      </c>
      <c r="J11" s="27">
        <v>8919</v>
      </c>
      <c r="K11" s="27">
        <v>5400</v>
      </c>
      <c r="L11" s="27">
        <v>11388</v>
      </c>
      <c r="M11" s="27">
        <v>9421</v>
      </c>
      <c r="N11" s="27">
        <v>5173</v>
      </c>
    </row>
    <row r="12" spans="1:14" s="6" customFormat="1" ht="18" customHeight="1" hidden="1">
      <c r="A12" s="9"/>
      <c r="B12" s="22" t="s">
        <v>1</v>
      </c>
      <c r="C12" s="28">
        <f aca="true" t="shared" si="2" ref="C12:N12">C11/C8</f>
        <v>1.0021507313612665</v>
      </c>
      <c r="D12" s="28">
        <f t="shared" si="2"/>
        <v>1.055505425877995</v>
      </c>
      <c r="E12" s="28">
        <f t="shared" si="2"/>
        <v>1</v>
      </c>
      <c r="F12" s="28">
        <f t="shared" si="2"/>
        <v>1</v>
      </c>
      <c r="G12" s="28">
        <f t="shared" si="2"/>
        <v>1.000279994400112</v>
      </c>
      <c r="H12" s="28">
        <f t="shared" si="2"/>
        <v>1.1337975159954836</v>
      </c>
      <c r="I12" s="28">
        <f t="shared" si="2"/>
        <v>1.0006373486297004</v>
      </c>
      <c r="J12" s="28">
        <f t="shared" si="2"/>
        <v>1</v>
      </c>
      <c r="K12" s="28">
        <f t="shared" si="2"/>
        <v>1.0024132170038982</v>
      </c>
      <c r="L12" s="28">
        <f t="shared" si="2"/>
        <v>1.166325276526014</v>
      </c>
      <c r="M12" s="28">
        <f t="shared" si="2"/>
        <v>1.1674101610904586</v>
      </c>
      <c r="N12" s="28">
        <f t="shared" si="2"/>
        <v>1.0522782750203417</v>
      </c>
    </row>
    <row r="13" spans="1:14" s="6" customFormat="1" ht="18" customHeight="1" hidden="1">
      <c r="A13" s="9"/>
      <c r="B13" s="14" t="s">
        <v>32</v>
      </c>
      <c r="C13" s="15">
        <v>69918</v>
      </c>
      <c r="D13" s="15">
        <f aca="true" t="shared" si="3" ref="D13:D18">SUM(E13:N13)</f>
        <v>30612</v>
      </c>
      <c r="E13" s="27">
        <v>1982</v>
      </c>
      <c r="F13" s="27">
        <v>3100</v>
      </c>
      <c r="G13" s="27">
        <v>5890</v>
      </c>
      <c r="H13" s="27">
        <v>3000</v>
      </c>
      <c r="I13" s="27">
        <v>1918</v>
      </c>
      <c r="J13" s="27">
        <v>3285</v>
      </c>
      <c r="K13" s="27">
        <v>1882</v>
      </c>
      <c r="L13" s="27">
        <v>3804</v>
      </c>
      <c r="M13" s="27">
        <v>3523</v>
      </c>
      <c r="N13" s="27">
        <v>2228</v>
      </c>
    </row>
    <row r="14" spans="1:14" s="6" customFormat="1" ht="18" customHeight="1" hidden="1">
      <c r="A14" s="9"/>
      <c r="B14" s="14" t="s">
        <v>19</v>
      </c>
      <c r="C14" s="29"/>
      <c r="D14" s="15">
        <f t="shared" si="3"/>
        <v>227</v>
      </c>
      <c r="E14" s="20">
        <v>0</v>
      </c>
      <c r="F14" s="20">
        <v>0</v>
      </c>
      <c r="G14" s="20">
        <v>125</v>
      </c>
      <c r="H14" s="20"/>
      <c r="I14" s="20">
        <v>0</v>
      </c>
      <c r="J14" s="20">
        <v>0</v>
      </c>
      <c r="K14" s="20">
        <v>0</v>
      </c>
      <c r="L14" s="20">
        <v>102</v>
      </c>
      <c r="M14" s="20">
        <v>0</v>
      </c>
      <c r="N14" s="20">
        <v>0</v>
      </c>
    </row>
    <row r="15" spans="1:14" s="6" customFormat="1" ht="24.75" customHeight="1" hidden="1">
      <c r="A15" s="9"/>
      <c r="B15" s="14" t="s">
        <v>35</v>
      </c>
      <c r="C15" s="20">
        <v>128193</v>
      </c>
      <c r="D15" s="20">
        <f t="shared" si="3"/>
        <v>71262</v>
      </c>
      <c r="E15" s="20">
        <v>4300</v>
      </c>
      <c r="F15" s="20">
        <v>6100</v>
      </c>
      <c r="G15" s="20">
        <v>11522</v>
      </c>
      <c r="H15" s="20">
        <v>11235</v>
      </c>
      <c r="I15" s="20">
        <v>6020</v>
      </c>
      <c r="J15" s="20">
        <v>10106</v>
      </c>
      <c r="K15" s="20">
        <v>4402</v>
      </c>
      <c r="L15" s="20">
        <v>8754</v>
      </c>
      <c r="M15" s="20">
        <v>5481</v>
      </c>
      <c r="N15" s="20">
        <v>3342</v>
      </c>
    </row>
    <row r="16" spans="1:14" s="21" customFormat="1" ht="26.25" customHeight="1" hidden="1">
      <c r="A16" s="18"/>
      <c r="B16" s="14" t="s">
        <v>36</v>
      </c>
      <c r="C16" s="20">
        <v>12528</v>
      </c>
      <c r="D16" s="20">
        <f t="shared" si="3"/>
        <v>7867</v>
      </c>
      <c r="E16" s="20">
        <v>800</v>
      </c>
      <c r="F16" s="20">
        <v>1142</v>
      </c>
      <c r="G16" s="20">
        <v>2510</v>
      </c>
      <c r="H16" s="20">
        <v>1030</v>
      </c>
      <c r="I16" s="20">
        <v>1050</v>
      </c>
      <c r="J16" s="20">
        <v>736</v>
      </c>
      <c r="K16" s="20">
        <v>324</v>
      </c>
      <c r="L16" s="20">
        <v>275</v>
      </c>
      <c r="M16" s="20"/>
      <c r="N16" s="20"/>
    </row>
    <row r="17" spans="2:14" s="32" customFormat="1" ht="23.25" customHeight="1" hidden="1">
      <c r="B17" s="30" t="s">
        <v>33</v>
      </c>
      <c r="C17" s="20">
        <v>51915</v>
      </c>
      <c r="D17" s="20">
        <f t="shared" si="3"/>
        <v>27768</v>
      </c>
      <c r="E17" s="31">
        <v>2016</v>
      </c>
      <c r="F17" s="31">
        <v>2963</v>
      </c>
      <c r="G17" s="31">
        <v>5566</v>
      </c>
      <c r="H17" s="31">
        <v>2520</v>
      </c>
      <c r="I17" s="31">
        <v>2301</v>
      </c>
      <c r="J17" s="31">
        <v>3761</v>
      </c>
      <c r="K17" s="31">
        <v>865</v>
      </c>
      <c r="L17" s="31">
        <v>2752</v>
      </c>
      <c r="M17" s="31">
        <v>1934</v>
      </c>
      <c r="N17" s="31">
        <v>3090</v>
      </c>
    </row>
    <row r="18" spans="2:14" s="32" customFormat="1" ht="18" customHeight="1" hidden="1">
      <c r="B18" s="33" t="s">
        <v>4</v>
      </c>
      <c r="C18" s="34">
        <v>7483</v>
      </c>
      <c r="D18" s="20">
        <f t="shared" si="3"/>
        <v>7651</v>
      </c>
      <c r="E18" s="31">
        <v>60</v>
      </c>
      <c r="F18" s="31">
        <v>590</v>
      </c>
      <c r="G18" s="31">
        <v>1792</v>
      </c>
      <c r="H18" s="31">
        <v>998</v>
      </c>
      <c r="I18" s="31">
        <v>373</v>
      </c>
      <c r="J18" s="31">
        <v>990</v>
      </c>
      <c r="K18" s="31">
        <v>270</v>
      </c>
      <c r="L18" s="31">
        <v>561</v>
      </c>
      <c r="M18" s="31">
        <v>1246</v>
      </c>
      <c r="N18" s="31">
        <v>771</v>
      </c>
    </row>
    <row r="19" spans="2:14" s="32" customFormat="1" ht="18" customHeight="1" hidden="1">
      <c r="B19" s="33" t="s">
        <v>3</v>
      </c>
      <c r="C19" s="20">
        <f>C18/C17*100</f>
        <v>14.413945873061735</v>
      </c>
      <c r="D19" s="34">
        <f>D18/D17*100</f>
        <v>27.55329876116393</v>
      </c>
      <c r="E19" s="34">
        <f aca="true" t="shared" si="4" ref="E19:N19">E18/E17*100</f>
        <v>2.976190476190476</v>
      </c>
      <c r="F19" s="34">
        <f t="shared" si="4"/>
        <v>19.91225109686129</v>
      </c>
      <c r="G19" s="34">
        <f t="shared" si="4"/>
        <v>32.19547251167805</v>
      </c>
      <c r="H19" s="34">
        <f t="shared" si="4"/>
        <v>39.6031746031746</v>
      </c>
      <c r="I19" s="34">
        <f t="shared" si="4"/>
        <v>16.2103433289874</v>
      </c>
      <c r="J19" s="34">
        <f t="shared" si="4"/>
        <v>26.322786492954002</v>
      </c>
      <c r="K19" s="34">
        <f t="shared" si="4"/>
        <v>31.213872832369944</v>
      </c>
      <c r="L19" s="34">
        <f t="shared" si="4"/>
        <v>20.385174418604652</v>
      </c>
      <c r="M19" s="34">
        <f t="shared" si="4"/>
        <v>64.42605997931747</v>
      </c>
      <c r="N19" s="34">
        <f t="shared" si="4"/>
        <v>24.951456310679614</v>
      </c>
    </row>
    <row r="20" spans="2:14" s="32" customFormat="1" ht="18" customHeight="1" hidden="1">
      <c r="B20" s="35" t="s">
        <v>29</v>
      </c>
      <c r="C20" s="36"/>
      <c r="D20" s="20">
        <f>SUM(E20:N20)</f>
        <v>5022</v>
      </c>
      <c r="E20" s="36">
        <v>60</v>
      </c>
      <c r="F20" s="36">
        <v>590</v>
      </c>
      <c r="G20" s="36">
        <v>1000</v>
      </c>
      <c r="H20" s="36">
        <v>157</v>
      </c>
      <c r="I20" s="36">
        <v>120</v>
      </c>
      <c r="J20" s="36">
        <v>750</v>
      </c>
      <c r="K20" s="36">
        <v>240</v>
      </c>
      <c r="L20" s="36">
        <v>561</v>
      </c>
      <c r="M20" s="36">
        <v>1123</v>
      </c>
      <c r="N20" s="36">
        <v>421</v>
      </c>
    </row>
    <row r="21" spans="2:14" s="32" customFormat="1" ht="18" customHeight="1" hidden="1">
      <c r="B21" s="35" t="s">
        <v>31</v>
      </c>
      <c r="C21" s="20"/>
      <c r="D21" s="36">
        <f aca="true" t="shared" si="5" ref="D21:N21">D20/D18*100</f>
        <v>65.6384786302444</v>
      </c>
      <c r="E21" s="36">
        <f t="shared" si="5"/>
        <v>100</v>
      </c>
      <c r="F21" s="36">
        <f t="shared" si="5"/>
        <v>100</v>
      </c>
      <c r="G21" s="36">
        <f t="shared" si="5"/>
        <v>55.80357142857143</v>
      </c>
      <c r="H21" s="36">
        <f t="shared" si="5"/>
        <v>15.731462925851702</v>
      </c>
      <c r="I21" s="36">
        <f t="shared" si="5"/>
        <v>32.171581769437</v>
      </c>
      <c r="J21" s="36">
        <f t="shared" si="5"/>
        <v>75.75757575757575</v>
      </c>
      <c r="K21" s="36">
        <f t="shared" si="5"/>
        <v>88.88888888888889</v>
      </c>
      <c r="L21" s="36">
        <f t="shared" si="5"/>
        <v>100</v>
      </c>
      <c r="M21" s="36">
        <f t="shared" si="5"/>
        <v>90.12841091492777</v>
      </c>
      <c r="N21" s="36">
        <f t="shared" si="5"/>
        <v>54.60440985732814</v>
      </c>
    </row>
    <row r="22" spans="2:14" s="32" customFormat="1" ht="18" customHeight="1" hidden="1">
      <c r="B22" s="35" t="s">
        <v>30</v>
      </c>
      <c r="C22" s="36"/>
      <c r="D22" s="20">
        <f>SUM(E22:N22)</f>
        <v>1277</v>
      </c>
      <c r="E22" s="36">
        <v>0</v>
      </c>
      <c r="F22" s="36">
        <v>0</v>
      </c>
      <c r="G22" s="36">
        <v>0</v>
      </c>
      <c r="H22" s="36">
        <v>478</v>
      </c>
      <c r="I22" s="36">
        <v>30</v>
      </c>
      <c r="J22" s="36">
        <v>0</v>
      </c>
      <c r="K22" s="36">
        <v>0</v>
      </c>
      <c r="L22" s="36">
        <v>0</v>
      </c>
      <c r="M22" s="36">
        <v>123</v>
      </c>
      <c r="N22" s="36">
        <v>646</v>
      </c>
    </row>
    <row r="23" spans="2:14" s="32" customFormat="1" ht="18" customHeight="1" hidden="1">
      <c r="B23" s="35" t="s">
        <v>31</v>
      </c>
      <c r="C23" s="20"/>
      <c r="D23" s="36">
        <f aca="true" t="shared" si="6" ref="D23:N23">D22/D18*100</f>
        <v>16.690628675990066</v>
      </c>
      <c r="E23" s="36">
        <f t="shared" si="6"/>
        <v>0</v>
      </c>
      <c r="F23" s="36">
        <f t="shared" si="6"/>
        <v>0</v>
      </c>
      <c r="G23" s="36">
        <f t="shared" si="6"/>
        <v>0</v>
      </c>
      <c r="H23" s="36">
        <f t="shared" si="6"/>
        <v>47.89579158316633</v>
      </c>
      <c r="I23" s="36">
        <f t="shared" si="6"/>
        <v>8.04289544235925</v>
      </c>
      <c r="J23" s="36">
        <f t="shared" si="6"/>
        <v>0</v>
      </c>
      <c r="K23" s="36">
        <f t="shared" si="6"/>
        <v>0</v>
      </c>
      <c r="L23" s="36">
        <f t="shared" si="6"/>
        <v>0</v>
      </c>
      <c r="M23" s="36">
        <f t="shared" si="6"/>
        <v>9.871589085072232</v>
      </c>
      <c r="N23" s="36">
        <f t="shared" si="6"/>
        <v>83.78728923476005</v>
      </c>
    </row>
    <row r="24" spans="2:14" s="32" customFormat="1" ht="18" customHeight="1" hidden="1">
      <c r="B24" s="14" t="s">
        <v>12</v>
      </c>
      <c r="C24" s="20">
        <v>10621</v>
      </c>
      <c r="D24" s="20">
        <f>SUM(E24:N24)</f>
        <v>6724</v>
      </c>
      <c r="E24" s="20">
        <v>70</v>
      </c>
      <c r="F24" s="20">
        <v>500</v>
      </c>
      <c r="G24" s="20">
        <v>1252</v>
      </c>
      <c r="H24" s="20">
        <v>1308</v>
      </c>
      <c r="I24" s="20">
        <v>450</v>
      </c>
      <c r="J24" s="20">
        <v>545</v>
      </c>
      <c r="K24" s="20">
        <v>136</v>
      </c>
      <c r="L24" s="20">
        <v>1560</v>
      </c>
      <c r="M24" s="20">
        <v>780</v>
      </c>
      <c r="N24" s="20">
        <v>123</v>
      </c>
    </row>
    <row r="25" spans="2:14" s="32" customFormat="1" ht="26.25" customHeight="1" hidden="1">
      <c r="B25" s="37" t="s">
        <v>13</v>
      </c>
      <c r="C25" s="20">
        <v>10599</v>
      </c>
      <c r="D25" s="20">
        <f>SUM(E25:N25)</f>
        <v>7050</v>
      </c>
      <c r="E25" s="20">
        <v>70</v>
      </c>
      <c r="F25" s="20">
        <v>760</v>
      </c>
      <c r="G25" s="20">
        <v>1252</v>
      </c>
      <c r="H25" s="20">
        <v>1308</v>
      </c>
      <c r="I25" s="20">
        <v>452</v>
      </c>
      <c r="J25" s="20">
        <v>545</v>
      </c>
      <c r="K25" s="20">
        <v>250</v>
      </c>
      <c r="L25" s="20">
        <v>1697</v>
      </c>
      <c r="M25" s="20">
        <v>620</v>
      </c>
      <c r="N25" s="20">
        <v>96</v>
      </c>
    </row>
    <row r="26" spans="2:14" s="32" customFormat="1" ht="18" customHeight="1" hidden="1">
      <c r="B26" s="38" t="s">
        <v>16</v>
      </c>
      <c r="C26" s="20">
        <f>C25/C24*100</f>
        <v>99.79286319555597</v>
      </c>
      <c r="D26" s="20">
        <f>D25/D24*100</f>
        <v>104.8483045806068</v>
      </c>
      <c r="E26" s="20">
        <f aca="true" t="shared" si="7" ref="E26:N26">E25/E24*100</f>
        <v>100</v>
      </c>
      <c r="F26" s="20">
        <f t="shared" si="7"/>
        <v>152</v>
      </c>
      <c r="G26" s="20">
        <f t="shared" si="7"/>
        <v>100</v>
      </c>
      <c r="H26" s="20">
        <f t="shared" si="7"/>
        <v>100</v>
      </c>
      <c r="I26" s="20">
        <f t="shared" si="7"/>
        <v>100.44444444444444</v>
      </c>
      <c r="J26" s="20">
        <f t="shared" si="7"/>
        <v>100</v>
      </c>
      <c r="K26" s="20">
        <f t="shared" si="7"/>
        <v>183.8235294117647</v>
      </c>
      <c r="L26" s="20">
        <f t="shared" si="7"/>
        <v>108.78205128205127</v>
      </c>
      <c r="M26" s="20">
        <f t="shared" si="7"/>
        <v>79.48717948717949</v>
      </c>
      <c r="N26" s="20">
        <f t="shared" si="7"/>
        <v>78.04878048780488</v>
      </c>
    </row>
    <row r="27" spans="2:14" s="32" customFormat="1" ht="24.75" customHeight="1" hidden="1">
      <c r="B27" s="38" t="s">
        <v>42</v>
      </c>
      <c r="C27" s="20">
        <v>10129</v>
      </c>
      <c r="D27" s="20">
        <f>SUM(E27:N27)</f>
        <v>6930</v>
      </c>
      <c r="E27" s="20">
        <v>70</v>
      </c>
      <c r="F27" s="20">
        <v>760</v>
      </c>
      <c r="G27" s="20">
        <v>1252</v>
      </c>
      <c r="H27" s="20">
        <v>1308</v>
      </c>
      <c r="I27" s="20">
        <v>452</v>
      </c>
      <c r="J27" s="20">
        <v>545</v>
      </c>
      <c r="K27" s="20">
        <v>148</v>
      </c>
      <c r="L27" s="20">
        <v>1697</v>
      </c>
      <c r="M27" s="20">
        <v>620</v>
      </c>
      <c r="N27" s="20">
        <v>78</v>
      </c>
    </row>
    <row r="28" spans="2:14" s="32" customFormat="1" ht="18" customHeight="1" hidden="1">
      <c r="B28" s="38" t="s">
        <v>14</v>
      </c>
      <c r="C28" s="20">
        <v>1304</v>
      </c>
      <c r="D28" s="20">
        <f>SUM(E28:N28)</f>
        <v>715</v>
      </c>
      <c r="E28" s="20">
        <v>4</v>
      </c>
      <c r="F28" s="20">
        <v>24</v>
      </c>
      <c r="G28" s="20">
        <v>275</v>
      </c>
      <c r="H28" s="20">
        <v>110</v>
      </c>
      <c r="I28" s="20">
        <v>51</v>
      </c>
      <c r="J28" s="20">
        <v>100</v>
      </c>
      <c r="K28" s="20">
        <v>25</v>
      </c>
      <c r="L28" s="20">
        <v>98</v>
      </c>
      <c r="M28" s="20">
        <v>18</v>
      </c>
      <c r="N28" s="20">
        <v>10</v>
      </c>
    </row>
    <row r="29" spans="2:14" s="32" customFormat="1" ht="24.75" customHeight="1" hidden="1">
      <c r="B29" s="37" t="s">
        <v>15</v>
      </c>
      <c r="C29" s="20">
        <v>1162</v>
      </c>
      <c r="D29" s="20">
        <f>SUM(E29:N29)</f>
        <v>569.1</v>
      </c>
      <c r="E29" s="20">
        <v>5</v>
      </c>
      <c r="F29" s="20">
        <v>10</v>
      </c>
      <c r="G29" s="20">
        <v>192</v>
      </c>
      <c r="H29" s="20">
        <v>86.1</v>
      </c>
      <c r="I29" s="20">
        <v>22</v>
      </c>
      <c r="J29" s="20">
        <v>60</v>
      </c>
      <c r="K29" s="20">
        <v>48</v>
      </c>
      <c r="L29" s="20">
        <v>111</v>
      </c>
      <c r="M29" s="20">
        <v>24</v>
      </c>
      <c r="N29" s="20">
        <v>11</v>
      </c>
    </row>
    <row r="30" spans="2:14" s="32" customFormat="1" ht="18" customHeight="1" hidden="1">
      <c r="B30" s="38" t="s">
        <v>16</v>
      </c>
      <c r="C30" s="20">
        <f>C29/C28*100</f>
        <v>89.11042944785275</v>
      </c>
      <c r="D30" s="20">
        <f>D29/D28*100</f>
        <v>79.59440559440559</v>
      </c>
      <c r="E30" s="20">
        <f aca="true" t="shared" si="8" ref="E30:N30">E29/E28*100</f>
        <v>125</v>
      </c>
      <c r="F30" s="20">
        <f t="shared" si="8"/>
        <v>41.66666666666667</v>
      </c>
      <c r="G30" s="20">
        <f t="shared" si="8"/>
        <v>69.81818181818183</v>
      </c>
      <c r="H30" s="20">
        <f t="shared" si="8"/>
        <v>78.27272727272727</v>
      </c>
      <c r="I30" s="20">
        <f t="shared" si="8"/>
        <v>43.13725490196079</v>
      </c>
      <c r="J30" s="20">
        <f t="shared" si="8"/>
        <v>60</v>
      </c>
      <c r="K30" s="20">
        <f t="shared" si="8"/>
        <v>192</v>
      </c>
      <c r="L30" s="20">
        <f t="shared" si="8"/>
        <v>113.26530612244898</v>
      </c>
      <c r="M30" s="20">
        <f t="shared" si="8"/>
        <v>133.33333333333331</v>
      </c>
      <c r="N30" s="20">
        <f t="shared" si="8"/>
        <v>110.00000000000001</v>
      </c>
    </row>
    <row r="31" spans="2:14" s="32" customFormat="1" ht="18" customHeight="1" hidden="1">
      <c r="B31" s="38" t="s">
        <v>17</v>
      </c>
      <c r="C31" s="20">
        <v>6481</v>
      </c>
      <c r="D31" s="20">
        <f>SUM(E31:N31)</f>
        <v>2367</v>
      </c>
      <c r="E31" s="20">
        <v>5</v>
      </c>
      <c r="F31" s="20">
        <v>85</v>
      </c>
      <c r="G31" s="20">
        <v>1650</v>
      </c>
      <c r="H31" s="20">
        <v>25</v>
      </c>
      <c r="I31" s="20">
        <v>2</v>
      </c>
      <c r="J31" s="20">
        <v>65</v>
      </c>
      <c r="K31" s="20">
        <v>0</v>
      </c>
      <c r="L31" s="20">
        <v>255</v>
      </c>
      <c r="M31" s="20">
        <v>280</v>
      </c>
      <c r="N31" s="20">
        <v>0</v>
      </c>
    </row>
    <row r="32" spans="2:14" s="32" customFormat="1" ht="24.75" customHeight="1" hidden="1">
      <c r="B32" s="37" t="s">
        <v>18</v>
      </c>
      <c r="C32" s="39">
        <v>5426</v>
      </c>
      <c r="D32" s="20">
        <f>SUM(E32:N32)</f>
        <v>1290</v>
      </c>
      <c r="E32" s="20">
        <v>5</v>
      </c>
      <c r="F32" s="20">
        <v>0</v>
      </c>
      <c r="G32" s="20">
        <v>850</v>
      </c>
      <c r="H32" s="20">
        <v>0</v>
      </c>
      <c r="I32" s="20">
        <v>0</v>
      </c>
      <c r="J32" s="20">
        <v>158</v>
      </c>
      <c r="K32" s="20">
        <v>0</v>
      </c>
      <c r="L32" s="20">
        <v>273</v>
      </c>
      <c r="M32" s="20">
        <v>4</v>
      </c>
      <c r="N32" s="20"/>
    </row>
    <row r="33" spans="2:14" s="32" customFormat="1" ht="18" customHeight="1" hidden="1">
      <c r="B33" s="40" t="s">
        <v>16</v>
      </c>
      <c r="C33" s="20">
        <f aca="true" t="shared" si="9" ref="C33:J33">C32/C31*100</f>
        <v>83.72164789384354</v>
      </c>
      <c r="D33" s="39">
        <f t="shared" si="9"/>
        <v>54.49936628643853</v>
      </c>
      <c r="E33" s="39">
        <f t="shared" si="9"/>
        <v>100</v>
      </c>
      <c r="F33" s="39">
        <f t="shared" si="9"/>
        <v>0</v>
      </c>
      <c r="G33" s="39">
        <f t="shared" si="9"/>
        <v>51.515151515151516</v>
      </c>
      <c r="H33" s="39">
        <f t="shared" si="9"/>
        <v>0</v>
      </c>
      <c r="I33" s="39">
        <f t="shared" si="9"/>
        <v>0</v>
      </c>
      <c r="J33" s="39">
        <f t="shared" si="9"/>
        <v>243.07692307692307</v>
      </c>
      <c r="K33" s="39"/>
      <c r="L33" s="39">
        <f>L32/L31*100</f>
        <v>107.05882352941177</v>
      </c>
      <c r="M33" s="39">
        <f>M32/M31*100</f>
        <v>1.4285714285714286</v>
      </c>
      <c r="N33" s="39"/>
    </row>
    <row r="34" spans="1:14" s="6" customFormat="1" ht="24.75" customHeight="1" hidden="1">
      <c r="A34" s="9"/>
      <c r="B34" s="14" t="s">
        <v>39</v>
      </c>
      <c r="C34" s="20">
        <v>4898</v>
      </c>
      <c r="D34" s="20">
        <f>SUM(E34:N34)</f>
        <v>1252</v>
      </c>
      <c r="E34" s="15"/>
      <c r="F34" s="15"/>
      <c r="G34" s="15">
        <v>846</v>
      </c>
      <c r="H34" s="15"/>
      <c r="I34" s="15"/>
      <c r="J34" s="15">
        <v>158</v>
      </c>
      <c r="K34" s="15"/>
      <c r="L34" s="15">
        <v>248</v>
      </c>
      <c r="M34" s="15"/>
      <c r="N34" s="15"/>
    </row>
    <row r="35" spans="1:14" s="6" customFormat="1" ht="24.75" customHeight="1" hidden="1">
      <c r="A35" s="9"/>
      <c r="B35" s="14" t="s">
        <v>40</v>
      </c>
      <c r="C35" s="20">
        <v>2148</v>
      </c>
      <c r="D35" s="20">
        <f>SUM(E35:N35)</f>
        <v>218</v>
      </c>
      <c r="E35" s="15"/>
      <c r="F35" s="15"/>
      <c r="G35" s="15">
        <v>60</v>
      </c>
      <c r="H35" s="15"/>
      <c r="I35" s="15"/>
      <c r="J35" s="15">
        <v>158</v>
      </c>
      <c r="K35" s="15"/>
      <c r="L35" s="15"/>
      <c r="M35" s="15"/>
      <c r="N35" s="15"/>
    </row>
    <row r="36" spans="1:14" s="6" customFormat="1" ht="24.75" customHeight="1" hidden="1">
      <c r="A36" s="9"/>
      <c r="B36" s="14" t="s">
        <v>46</v>
      </c>
      <c r="C36" s="20">
        <v>1096</v>
      </c>
      <c r="D36" s="20">
        <f>SUM(E36:N36)</f>
        <v>1261</v>
      </c>
      <c r="E36" s="15">
        <v>5</v>
      </c>
      <c r="F36" s="15"/>
      <c r="G36" s="15">
        <v>850</v>
      </c>
      <c r="H36" s="15"/>
      <c r="I36" s="15"/>
      <c r="J36" s="15">
        <v>158</v>
      </c>
      <c r="K36" s="15"/>
      <c r="L36" s="15">
        <v>248</v>
      </c>
      <c r="M36" s="15"/>
      <c r="N36" s="15"/>
    </row>
    <row r="37" spans="1:14" s="32" customFormat="1" ht="18" customHeight="1" hidden="1">
      <c r="A37" s="41"/>
      <c r="B37" s="38" t="s">
        <v>23</v>
      </c>
      <c r="C37" s="20"/>
      <c r="D37" s="20">
        <f>SUM(E37:N37)</f>
        <v>405</v>
      </c>
      <c r="E37" s="20">
        <v>0</v>
      </c>
      <c r="F37" s="20">
        <v>0</v>
      </c>
      <c r="G37" s="20">
        <v>0</v>
      </c>
      <c r="H37" s="20">
        <v>0</v>
      </c>
      <c r="I37" s="20">
        <v>55</v>
      </c>
      <c r="J37" s="20">
        <v>0</v>
      </c>
      <c r="K37" s="20">
        <v>280</v>
      </c>
      <c r="L37" s="20">
        <v>0</v>
      </c>
      <c r="M37" s="20">
        <v>0</v>
      </c>
      <c r="N37" s="20">
        <v>70</v>
      </c>
    </row>
    <row r="38" spans="1:14" s="32" customFormat="1" ht="20.25" customHeight="1" hidden="1">
      <c r="A38" s="41"/>
      <c r="B38" s="38" t="s">
        <v>24</v>
      </c>
      <c r="C38" s="39"/>
      <c r="D38" s="20">
        <f>SUM(E38:N38)</f>
        <v>189</v>
      </c>
      <c r="E38" s="20">
        <v>0</v>
      </c>
      <c r="F38" s="20">
        <v>0</v>
      </c>
      <c r="G38" s="20">
        <v>0</v>
      </c>
      <c r="H38" s="20">
        <v>54</v>
      </c>
      <c r="I38" s="20"/>
      <c r="J38" s="20">
        <v>0</v>
      </c>
      <c r="K38" s="20">
        <v>120</v>
      </c>
      <c r="L38" s="20">
        <v>0</v>
      </c>
      <c r="M38" s="20">
        <v>0</v>
      </c>
      <c r="N38" s="20">
        <v>15</v>
      </c>
    </row>
    <row r="39" spans="1:14" s="32" customFormat="1" ht="20.25" customHeight="1" hidden="1">
      <c r="A39" s="41"/>
      <c r="B39" s="40" t="s">
        <v>16</v>
      </c>
      <c r="C39" s="20"/>
      <c r="D39" s="39">
        <f>D38/D37*100</f>
        <v>46.666666666666664</v>
      </c>
      <c r="E39" s="39"/>
      <c r="F39" s="39"/>
      <c r="G39" s="39"/>
      <c r="H39" s="39"/>
      <c r="I39" s="39">
        <f>I38/I37*100</f>
        <v>0</v>
      </c>
      <c r="J39" s="39"/>
      <c r="K39" s="39">
        <f>K38/K37*100</f>
        <v>42.857142857142854</v>
      </c>
      <c r="L39" s="39"/>
      <c r="M39" s="39"/>
      <c r="N39" s="39">
        <f>N38/N37*100</f>
        <v>21.428571428571427</v>
      </c>
    </row>
    <row r="40" spans="1:14" s="32" customFormat="1" ht="18" customHeight="1" hidden="1">
      <c r="A40" s="41"/>
      <c r="B40" s="38" t="s">
        <v>20</v>
      </c>
      <c r="C40" s="20"/>
      <c r="D40" s="20">
        <f>SUM(E40:N40)</f>
        <v>11806</v>
      </c>
      <c r="E40" s="20">
        <v>220</v>
      </c>
      <c r="F40" s="20">
        <v>472</v>
      </c>
      <c r="G40" s="20">
        <v>1829</v>
      </c>
      <c r="H40" s="20">
        <v>1037</v>
      </c>
      <c r="I40" s="20">
        <v>1154</v>
      </c>
      <c r="J40" s="20">
        <v>1900</v>
      </c>
      <c r="K40" s="20">
        <v>1375</v>
      </c>
      <c r="L40" s="20">
        <v>2403</v>
      </c>
      <c r="M40" s="20">
        <v>665</v>
      </c>
      <c r="N40" s="20">
        <v>751</v>
      </c>
    </row>
    <row r="41" spans="1:14" s="32" customFormat="1" ht="18" customHeight="1" hidden="1">
      <c r="A41" s="41"/>
      <c r="B41" s="38" t="s">
        <v>48</v>
      </c>
      <c r="C41" s="34">
        <v>16994</v>
      </c>
      <c r="D41" s="20">
        <f>SUM(E41:N41)</f>
        <v>8089</v>
      </c>
      <c r="E41" s="20">
        <v>250</v>
      </c>
      <c r="F41" s="20">
        <v>300</v>
      </c>
      <c r="G41" s="20">
        <v>1800</v>
      </c>
      <c r="H41" s="20">
        <v>449</v>
      </c>
      <c r="I41" s="20">
        <v>748</v>
      </c>
      <c r="J41" s="20">
        <v>1150</v>
      </c>
      <c r="K41" s="20">
        <v>620</v>
      </c>
      <c r="L41" s="20">
        <v>1421</v>
      </c>
      <c r="M41" s="20">
        <v>221</v>
      </c>
      <c r="N41" s="20">
        <v>1130</v>
      </c>
    </row>
    <row r="42" spans="1:14" s="32" customFormat="1" ht="18" customHeight="1" hidden="1">
      <c r="A42" s="41"/>
      <c r="B42" s="38" t="s">
        <v>1</v>
      </c>
      <c r="C42" s="20"/>
      <c r="D42" s="34">
        <f>D41/D40*100</f>
        <v>68.51600880908013</v>
      </c>
      <c r="E42" s="34">
        <f aca="true" t="shared" si="10" ref="E42:N42">E41/E40*100</f>
        <v>113.63636363636364</v>
      </c>
      <c r="F42" s="34">
        <f t="shared" si="10"/>
        <v>63.559322033898304</v>
      </c>
      <c r="G42" s="34">
        <f t="shared" si="10"/>
        <v>98.41443411700382</v>
      </c>
      <c r="H42" s="34">
        <f t="shared" si="10"/>
        <v>43.29797492767599</v>
      </c>
      <c r="I42" s="34">
        <f t="shared" si="10"/>
        <v>64.81802426343154</v>
      </c>
      <c r="J42" s="34">
        <f t="shared" si="10"/>
        <v>60.526315789473685</v>
      </c>
      <c r="K42" s="34">
        <f t="shared" si="10"/>
        <v>45.09090909090909</v>
      </c>
      <c r="L42" s="34">
        <f t="shared" si="10"/>
        <v>59.13441531419059</v>
      </c>
      <c r="M42" s="34">
        <f t="shared" si="10"/>
        <v>33.23308270676692</v>
      </c>
      <c r="N42" s="34">
        <f t="shared" si="10"/>
        <v>150.46604527296938</v>
      </c>
    </row>
    <row r="43" spans="2:14" s="32" customFormat="1" ht="18" customHeight="1" hidden="1">
      <c r="B43" s="38" t="s">
        <v>21</v>
      </c>
      <c r="C43" s="20"/>
      <c r="D43" s="20">
        <f>SUM(E43:N43)</f>
        <v>1168</v>
      </c>
      <c r="E43" s="20">
        <v>25</v>
      </c>
      <c r="F43" s="20">
        <v>200</v>
      </c>
      <c r="G43" s="20">
        <v>149</v>
      </c>
      <c r="H43" s="20">
        <v>154</v>
      </c>
      <c r="I43" s="20">
        <v>35</v>
      </c>
      <c r="J43" s="20">
        <v>145</v>
      </c>
      <c r="K43" s="20">
        <v>5</v>
      </c>
      <c r="L43" s="20">
        <v>269</v>
      </c>
      <c r="M43" s="20">
        <v>116</v>
      </c>
      <c r="N43" s="20">
        <v>70</v>
      </c>
    </row>
    <row r="44" spans="2:14" s="32" customFormat="1" ht="20.25" customHeight="1" hidden="1">
      <c r="B44" s="38" t="s">
        <v>49</v>
      </c>
      <c r="C44" s="39">
        <v>2671</v>
      </c>
      <c r="D44" s="20">
        <f>SUM(E44:N44)</f>
        <v>695</v>
      </c>
      <c r="E44" s="20">
        <v>22</v>
      </c>
      <c r="F44" s="20">
        <v>136</v>
      </c>
      <c r="G44" s="20">
        <v>149</v>
      </c>
      <c r="H44" s="20">
        <v>58</v>
      </c>
      <c r="I44" s="20">
        <v>20</v>
      </c>
      <c r="J44" s="20">
        <v>45</v>
      </c>
      <c r="K44" s="20">
        <v>0</v>
      </c>
      <c r="L44" s="20">
        <v>194</v>
      </c>
      <c r="M44" s="20">
        <v>47</v>
      </c>
      <c r="N44" s="20">
        <v>24</v>
      </c>
    </row>
    <row r="45" spans="2:14" s="32" customFormat="1" ht="18" customHeight="1" hidden="1">
      <c r="B45" s="40" t="s">
        <v>16</v>
      </c>
      <c r="C45" s="20"/>
      <c r="D45" s="39">
        <f>D44/D43*100</f>
        <v>59.50342465753424</v>
      </c>
      <c r="E45" s="39">
        <f aca="true" t="shared" si="11" ref="E45:N45">E44/E43*100</f>
        <v>88</v>
      </c>
      <c r="F45" s="39">
        <f t="shared" si="11"/>
        <v>68</v>
      </c>
      <c r="G45" s="39">
        <f t="shared" si="11"/>
        <v>100</v>
      </c>
      <c r="H45" s="39">
        <f t="shared" si="11"/>
        <v>37.66233766233766</v>
      </c>
      <c r="I45" s="39">
        <f t="shared" si="11"/>
        <v>57.14285714285714</v>
      </c>
      <c r="J45" s="39">
        <f t="shared" si="11"/>
        <v>31.03448275862069</v>
      </c>
      <c r="K45" s="39">
        <f t="shared" si="11"/>
        <v>0</v>
      </c>
      <c r="L45" s="39">
        <f t="shared" si="11"/>
        <v>72.11895910780669</v>
      </c>
      <c r="M45" s="39">
        <f t="shared" si="11"/>
        <v>40.51724137931034</v>
      </c>
      <c r="N45" s="39">
        <f t="shared" si="11"/>
        <v>34.285714285714285</v>
      </c>
    </row>
    <row r="46" spans="2:14" s="32" customFormat="1" ht="18" customHeight="1" hidden="1">
      <c r="B46" s="38" t="s">
        <v>34</v>
      </c>
      <c r="C46" s="20"/>
      <c r="D46" s="20">
        <f>SUM(E46:N46)</f>
        <v>866</v>
      </c>
      <c r="E46" s="39">
        <v>0</v>
      </c>
      <c r="F46" s="39">
        <v>0</v>
      </c>
      <c r="G46" s="39">
        <v>150</v>
      </c>
      <c r="H46" s="39">
        <v>40</v>
      </c>
      <c r="I46" s="39">
        <v>30</v>
      </c>
      <c r="J46" s="39">
        <v>50</v>
      </c>
      <c r="K46" s="39">
        <v>0</v>
      </c>
      <c r="L46" s="39">
        <v>0</v>
      </c>
      <c r="M46" s="39">
        <v>150</v>
      </c>
      <c r="N46" s="39">
        <v>446</v>
      </c>
    </row>
    <row r="47" spans="2:14" s="32" customFormat="1" ht="20.25" customHeight="1" hidden="1">
      <c r="B47" s="14" t="s">
        <v>50</v>
      </c>
      <c r="C47" s="20">
        <v>1086</v>
      </c>
      <c r="D47" s="20">
        <f>SUM(E47:N47)</f>
        <v>422</v>
      </c>
      <c r="E47" s="39">
        <v>22</v>
      </c>
      <c r="F47" s="39">
        <v>136</v>
      </c>
      <c r="G47" s="39"/>
      <c r="H47" s="39">
        <v>58</v>
      </c>
      <c r="I47" s="39"/>
      <c r="J47" s="39"/>
      <c r="K47" s="39"/>
      <c r="L47" s="39">
        <v>194</v>
      </c>
      <c r="M47" s="39"/>
      <c r="N47" s="39">
        <v>12</v>
      </c>
    </row>
    <row r="48" spans="2:14" s="32" customFormat="1" ht="20.25" customHeight="1" hidden="1">
      <c r="B48" s="38" t="s">
        <v>22</v>
      </c>
      <c r="C48" s="39"/>
      <c r="D48" s="20">
        <f>SUM(E48:N48)</f>
        <v>1265</v>
      </c>
      <c r="E48" s="39">
        <v>0</v>
      </c>
      <c r="F48" s="39">
        <v>0</v>
      </c>
      <c r="G48" s="39">
        <v>141</v>
      </c>
      <c r="H48" s="39">
        <v>91</v>
      </c>
      <c r="I48" s="39">
        <v>74</v>
      </c>
      <c r="J48" s="39">
        <v>243</v>
      </c>
      <c r="K48" s="39">
        <v>0</v>
      </c>
      <c r="L48" s="39">
        <v>18</v>
      </c>
      <c r="M48" s="39">
        <v>188</v>
      </c>
      <c r="N48" s="39">
        <v>510</v>
      </c>
    </row>
    <row r="49" spans="2:14" s="32" customFormat="1" ht="18" customHeight="1" hidden="1">
      <c r="B49" s="40" t="s">
        <v>16</v>
      </c>
      <c r="C49" s="20"/>
      <c r="D49" s="39">
        <f>D48/D46*100</f>
        <v>146.07390300230946</v>
      </c>
      <c r="E49" s="39"/>
      <c r="F49" s="39"/>
      <c r="G49" s="39">
        <f aca="true" t="shared" si="12" ref="G49:N49">G48/G46*100</f>
        <v>94</v>
      </c>
      <c r="H49" s="39">
        <f t="shared" si="12"/>
        <v>227.5</v>
      </c>
      <c r="I49" s="39">
        <f t="shared" si="12"/>
        <v>246.66666666666669</v>
      </c>
      <c r="J49" s="39">
        <f t="shared" si="12"/>
        <v>486.00000000000006</v>
      </c>
      <c r="K49" s="39"/>
      <c r="L49" s="39"/>
      <c r="M49" s="39">
        <v>202</v>
      </c>
      <c r="N49" s="39">
        <f t="shared" si="12"/>
        <v>114.34977578475336</v>
      </c>
    </row>
    <row r="50" spans="1:14" s="32" customFormat="1" ht="20.25" customHeight="1" hidden="1">
      <c r="A50" s="41"/>
      <c r="B50" s="38" t="s">
        <v>37</v>
      </c>
      <c r="C50" s="20">
        <v>1719</v>
      </c>
      <c r="D50" s="20">
        <f>SUM(E50:N50)</f>
        <v>567</v>
      </c>
      <c r="E50" s="20">
        <v>100</v>
      </c>
      <c r="F50" s="20"/>
      <c r="G50" s="20">
        <v>244</v>
      </c>
      <c r="H50" s="20">
        <v>30</v>
      </c>
      <c r="I50" s="20">
        <v>8</v>
      </c>
      <c r="J50" s="20">
        <v>20</v>
      </c>
      <c r="K50" s="20"/>
      <c r="L50" s="20">
        <v>100</v>
      </c>
      <c r="M50" s="20">
        <v>20</v>
      </c>
      <c r="N50" s="20">
        <v>45</v>
      </c>
    </row>
    <row r="51" spans="1:14" s="32" customFormat="1" ht="20.25" customHeight="1" hidden="1">
      <c r="A51" s="41"/>
      <c r="B51" s="38" t="s">
        <v>38</v>
      </c>
      <c r="C51" s="20"/>
      <c r="D51" s="20">
        <f>SUM(E51:N51)</f>
        <v>311</v>
      </c>
      <c r="E51" s="20"/>
      <c r="F51" s="20">
        <v>10</v>
      </c>
      <c r="G51" s="20">
        <v>20</v>
      </c>
      <c r="H51" s="20">
        <v>46</v>
      </c>
      <c r="I51" s="20">
        <v>20</v>
      </c>
      <c r="J51" s="20">
        <v>15</v>
      </c>
      <c r="K51" s="20">
        <v>200</v>
      </c>
      <c r="L51" s="20"/>
      <c r="M51" s="20"/>
      <c r="N51" s="20">
        <v>0</v>
      </c>
    </row>
    <row r="52" spans="1:14" s="32" customFormat="1" ht="20.25" customHeight="1" hidden="1">
      <c r="A52" s="41"/>
      <c r="B52" s="38" t="s">
        <v>41</v>
      </c>
      <c r="C52" s="20"/>
      <c r="D52" s="20">
        <f>SUM(E52:N52)</f>
        <v>0</v>
      </c>
      <c r="E52" s="20"/>
      <c r="F52" s="20"/>
      <c r="G52" s="20"/>
      <c r="H52" s="20"/>
      <c r="I52" s="20"/>
      <c r="J52" s="20"/>
      <c r="K52" s="20"/>
      <c r="L52" s="20"/>
      <c r="M52" s="20"/>
      <c r="N52" s="20"/>
    </row>
    <row r="53" spans="1:14" s="32" customFormat="1" ht="24.75" customHeight="1" hidden="1">
      <c r="A53" s="41"/>
      <c r="B53" s="38" t="s">
        <v>25</v>
      </c>
      <c r="C53" s="20">
        <v>498</v>
      </c>
      <c r="D53" s="20">
        <f>SUM(E53:N53)</f>
        <v>159</v>
      </c>
      <c r="E53" s="20">
        <v>0</v>
      </c>
      <c r="F53" s="20">
        <v>13</v>
      </c>
      <c r="G53" s="20">
        <v>30</v>
      </c>
      <c r="H53" s="20">
        <v>20</v>
      </c>
      <c r="I53" s="20">
        <v>0</v>
      </c>
      <c r="J53" s="20">
        <v>0</v>
      </c>
      <c r="K53" s="20">
        <v>52</v>
      </c>
      <c r="L53" s="20">
        <v>20</v>
      </c>
      <c r="M53" s="20">
        <v>0</v>
      </c>
      <c r="N53" s="20">
        <v>24</v>
      </c>
    </row>
    <row r="54" spans="1:14" s="32" customFormat="1" ht="24.75" customHeight="1" hidden="1">
      <c r="A54" s="41"/>
      <c r="B54" s="37" t="s">
        <v>26</v>
      </c>
      <c r="C54" s="20">
        <v>325</v>
      </c>
      <c r="D54" s="20">
        <f>SUM(E54:N54)</f>
        <v>85</v>
      </c>
      <c r="E54" s="20"/>
      <c r="F54" s="20"/>
      <c r="G54" s="20">
        <v>21</v>
      </c>
      <c r="H54" s="20">
        <v>20</v>
      </c>
      <c r="I54" s="20"/>
      <c r="J54" s="20"/>
      <c r="K54" s="20">
        <v>12</v>
      </c>
      <c r="L54" s="20">
        <v>20</v>
      </c>
      <c r="M54" s="20"/>
      <c r="N54" s="20">
        <v>12</v>
      </c>
    </row>
    <row r="55" spans="1:14" s="32" customFormat="1" ht="20.25" customHeight="1" hidden="1">
      <c r="A55" s="41"/>
      <c r="B55" s="40" t="s">
        <v>16</v>
      </c>
      <c r="C55" s="12">
        <f>C54/C53*100</f>
        <v>65.26104417670683</v>
      </c>
      <c r="D55" s="20">
        <f>D54/D53*100</f>
        <v>53.459119496855344</v>
      </c>
      <c r="E55" s="20"/>
      <c r="F55" s="20">
        <f>F54/F53*100</f>
        <v>0</v>
      </c>
      <c r="G55" s="20">
        <f>G54/G53*100</f>
        <v>70</v>
      </c>
      <c r="H55" s="20">
        <f>H54/H53*100</f>
        <v>100</v>
      </c>
      <c r="I55" s="20"/>
      <c r="J55" s="20"/>
      <c r="K55" s="20">
        <f>K54/K53*100</f>
        <v>23.076923076923077</v>
      </c>
      <c r="L55" s="20">
        <f>L54/L53*100</f>
        <v>100</v>
      </c>
      <c r="M55" s="20"/>
      <c r="N55" s="20">
        <f>N54/N53*100</f>
        <v>50</v>
      </c>
    </row>
    <row r="56" spans="2:14" s="32" customFormat="1" ht="18" customHeight="1" hidden="1">
      <c r="B56" s="38" t="s">
        <v>27</v>
      </c>
      <c r="C56" s="20">
        <v>306</v>
      </c>
      <c r="D56" s="12">
        <f>SUM(E56:N56)</f>
        <v>74</v>
      </c>
      <c r="E56" s="12"/>
      <c r="F56" s="12"/>
      <c r="G56" s="12">
        <v>15</v>
      </c>
      <c r="H56" s="12">
        <v>20</v>
      </c>
      <c r="I56" s="12"/>
      <c r="J56" s="12"/>
      <c r="K56" s="12">
        <v>10</v>
      </c>
      <c r="L56" s="12">
        <v>17</v>
      </c>
      <c r="M56" s="12"/>
      <c r="N56" s="12">
        <v>12</v>
      </c>
    </row>
    <row r="57" spans="2:14" s="32" customFormat="1" ht="18" customHeight="1" hidden="1">
      <c r="B57" s="14" t="s">
        <v>6</v>
      </c>
      <c r="C57" s="20">
        <v>167846</v>
      </c>
      <c r="D57" s="20">
        <f>SUM(E57:N57)</f>
        <v>67911</v>
      </c>
      <c r="E57" s="25">
        <v>4355</v>
      </c>
      <c r="F57" s="25">
        <v>8674</v>
      </c>
      <c r="G57" s="25">
        <v>7621</v>
      </c>
      <c r="H57" s="25">
        <v>7816</v>
      </c>
      <c r="I57" s="25">
        <v>5625</v>
      </c>
      <c r="J57" s="25">
        <v>10379</v>
      </c>
      <c r="K57" s="25">
        <v>5250</v>
      </c>
      <c r="L57" s="25">
        <v>5500</v>
      </c>
      <c r="M57" s="25">
        <v>6712</v>
      </c>
      <c r="N57" s="25">
        <v>5979</v>
      </c>
    </row>
    <row r="58" spans="2:14" s="32" customFormat="1" ht="18" customHeight="1" hidden="1">
      <c r="B58" s="14" t="s">
        <v>7</v>
      </c>
      <c r="C58" s="36">
        <v>390</v>
      </c>
      <c r="D58" s="20">
        <f>SUM(E58:N58)</f>
        <v>1866</v>
      </c>
      <c r="E58" s="42"/>
      <c r="F58" s="42"/>
      <c r="G58" s="42"/>
      <c r="H58" s="43">
        <v>1050</v>
      </c>
      <c r="I58" s="43">
        <v>444</v>
      </c>
      <c r="J58" s="43">
        <v>70</v>
      </c>
      <c r="K58" s="43">
        <v>102</v>
      </c>
      <c r="L58" s="43">
        <v>200</v>
      </c>
      <c r="M58" s="42"/>
      <c r="N58" s="42"/>
    </row>
    <row r="59" spans="2:14" s="32" customFormat="1" ht="18" customHeight="1" hidden="1">
      <c r="B59" s="35" t="s">
        <v>1</v>
      </c>
      <c r="C59" s="20">
        <f aca="true" t="shared" si="13" ref="C59:N59">C58/C57*100</f>
        <v>0.23235585000536207</v>
      </c>
      <c r="D59" s="36">
        <f t="shared" si="13"/>
        <v>2.7477139196890046</v>
      </c>
      <c r="E59" s="36">
        <f t="shared" si="13"/>
        <v>0</v>
      </c>
      <c r="F59" s="36">
        <f t="shared" si="13"/>
        <v>0</v>
      </c>
      <c r="G59" s="36">
        <f t="shared" si="13"/>
        <v>0</v>
      </c>
      <c r="H59" s="36">
        <f t="shared" si="13"/>
        <v>13.433981576253839</v>
      </c>
      <c r="I59" s="36">
        <f t="shared" si="13"/>
        <v>7.893333333333333</v>
      </c>
      <c r="J59" s="36">
        <f t="shared" si="13"/>
        <v>0.6744387705944697</v>
      </c>
      <c r="K59" s="36">
        <f t="shared" si="13"/>
        <v>1.9428571428571426</v>
      </c>
      <c r="L59" s="36">
        <f t="shared" si="13"/>
        <v>3.6363636363636362</v>
      </c>
      <c r="M59" s="36">
        <f t="shared" si="13"/>
        <v>0</v>
      </c>
      <c r="N59" s="36">
        <f t="shared" si="13"/>
        <v>0</v>
      </c>
    </row>
    <row r="60" spans="2:14" ht="18" customHeight="1" hidden="1">
      <c r="B60" s="44" t="s">
        <v>9</v>
      </c>
      <c r="C60" s="20"/>
      <c r="D60" s="20">
        <f>SUM(E60:N60)</f>
        <v>65630</v>
      </c>
      <c r="E60" s="45">
        <v>333.6</v>
      </c>
      <c r="F60" s="45">
        <v>3947.5</v>
      </c>
      <c r="G60" s="45">
        <v>21360.7</v>
      </c>
      <c r="H60" s="45">
        <v>10160.7</v>
      </c>
      <c r="I60" s="45">
        <v>2794.6</v>
      </c>
      <c r="J60" s="45">
        <v>3813.9</v>
      </c>
      <c r="K60" s="45">
        <v>4679.5</v>
      </c>
      <c r="L60" s="45">
        <v>11628.5</v>
      </c>
      <c r="M60" s="45">
        <v>5448.3</v>
      </c>
      <c r="N60" s="45">
        <v>1462.7</v>
      </c>
    </row>
    <row r="61" spans="2:14" ht="18" customHeight="1" hidden="1">
      <c r="B61" s="30" t="s">
        <v>8</v>
      </c>
      <c r="C61" s="46">
        <v>40582</v>
      </c>
      <c r="D61" s="20">
        <f>SUM(E61:N61)</f>
        <v>16007</v>
      </c>
      <c r="E61" s="45">
        <v>500</v>
      </c>
      <c r="F61" s="45">
        <v>970</v>
      </c>
      <c r="G61" s="45">
        <v>1200</v>
      </c>
      <c r="H61" s="45">
        <v>2162</v>
      </c>
      <c r="I61" s="45">
        <v>1000</v>
      </c>
      <c r="J61" s="45">
        <v>1735</v>
      </c>
      <c r="K61" s="45">
        <v>1500</v>
      </c>
      <c r="L61" s="45">
        <v>5231</v>
      </c>
      <c r="M61" s="45">
        <v>345</v>
      </c>
      <c r="N61" s="45">
        <v>1364</v>
      </c>
    </row>
    <row r="62" spans="2:14" ht="18" customHeight="1" hidden="1">
      <c r="B62" s="14" t="s">
        <v>1</v>
      </c>
      <c r="C62" s="20">
        <v>59.2</v>
      </c>
      <c r="D62" s="46">
        <f>D61/D60*100</f>
        <v>24.389760780131038</v>
      </c>
      <c r="E62" s="46">
        <f aca="true" t="shared" si="14" ref="E62:N62">E61/E60*100</f>
        <v>149.8800959232614</v>
      </c>
      <c r="F62" s="46">
        <f t="shared" si="14"/>
        <v>24.572514249525014</v>
      </c>
      <c r="G62" s="46">
        <f t="shared" si="14"/>
        <v>5.617793424372797</v>
      </c>
      <c r="H62" s="46">
        <f t="shared" si="14"/>
        <v>21.278061550877396</v>
      </c>
      <c r="I62" s="46">
        <f t="shared" si="14"/>
        <v>35.78329635726043</v>
      </c>
      <c r="J62" s="46">
        <f t="shared" si="14"/>
        <v>45.49149164896825</v>
      </c>
      <c r="K62" s="46">
        <f t="shared" si="14"/>
        <v>32.0547066994337</v>
      </c>
      <c r="L62" s="46">
        <f t="shared" si="14"/>
        <v>44.98430580040418</v>
      </c>
      <c r="M62" s="46">
        <f t="shared" si="14"/>
        <v>6.332250426738615</v>
      </c>
      <c r="N62" s="46">
        <f t="shared" si="14"/>
        <v>93.25220482669036</v>
      </c>
    </row>
    <row r="63" spans="2:14" s="47" customFormat="1" ht="22.5" customHeight="1">
      <c r="B63" s="48" t="s">
        <v>130</v>
      </c>
      <c r="C63" s="49"/>
      <c r="D63" s="49">
        <v>4420</v>
      </c>
      <c r="E63" s="50">
        <v>130</v>
      </c>
      <c r="F63" s="50">
        <v>41</v>
      </c>
      <c r="G63" s="50">
        <v>480</v>
      </c>
      <c r="H63" s="50">
        <v>425</v>
      </c>
      <c r="I63" s="50">
        <v>225</v>
      </c>
      <c r="J63" s="50">
        <v>1010</v>
      </c>
      <c r="K63" s="50">
        <v>400</v>
      </c>
      <c r="L63" s="50">
        <v>710</v>
      </c>
      <c r="M63" s="50">
        <v>390</v>
      </c>
      <c r="N63" s="50">
        <v>517</v>
      </c>
    </row>
    <row r="64" spans="2:14" ht="21.75" customHeight="1">
      <c r="B64" s="51" t="s">
        <v>97</v>
      </c>
      <c r="C64" s="49">
        <v>3889</v>
      </c>
      <c r="D64" s="49">
        <v>4103</v>
      </c>
      <c r="E64" s="52">
        <v>130</v>
      </c>
      <c r="F64" s="52">
        <v>41</v>
      </c>
      <c r="G64" s="52">
        <v>480</v>
      </c>
      <c r="H64" s="52">
        <v>425</v>
      </c>
      <c r="I64" s="52"/>
      <c r="J64" s="52">
        <v>1010</v>
      </c>
      <c r="K64" s="52">
        <v>400</v>
      </c>
      <c r="L64" s="52">
        <v>710</v>
      </c>
      <c r="M64" s="52">
        <v>390</v>
      </c>
      <c r="N64" s="52">
        <v>517</v>
      </c>
    </row>
    <row r="65" spans="2:14" ht="21.75" customHeight="1" hidden="1">
      <c r="B65" s="53" t="s">
        <v>105</v>
      </c>
      <c r="C65" s="20"/>
      <c r="D65" s="20"/>
      <c r="E65" s="54"/>
      <c r="F65" s="54"/>
      <c r="G65" s="54"/>
      <c r="H65" s="54"/>
      <c r="I65" s="54"/>
      <c r="J65" s="54"/>
      <c r="K65" s="54"/>
      <c r="L65" s="54"/>
      <c r="M65" s="54"/>
      <c r="N65" s="54"/>
    </row>
    <row r="66" spans="2:14" ht="21.75" customHeight="1">
      <c r="B66" s="14" t="s">
        <v>90</v>
      </c>
      <c r="C66" s="20"/>
      <c r="D66" s="20">
        <v>3823</v>
      </c>
      <c r="E66" s="54">
        <v>100</v>
      </c>
      <c r="F66" s="54">
        <v>41</v>
      </c>
      <c r="G66" s="54">
        <v>430</v>
      </c>
      <c r="H66" s="54">
        <v>425</v>
      </c>
      <c r="I66" s="54">
        <v>15</v>
      </c>
      <c r="J66" s="54">
        <v>940</v>
      </c>
      <c r="K66" s="54">
        <v>350</v>
      </c>
      <c r="L66" s="54">
        <v>630</v>
      </c>
      <c r="M66" s="54">
        <v>390</v>
      </c>
      <c r="N66" s="54">
        <v>517</v>
      </c>
    </row>
    <row r="67" spans="2:14" ht="22.5" customHeight="1">
      <c r="B67" s="14" t="s">
        <v>45</v>
      </c>
      <c r="C67" s="55"/>
      <c r="D67" s="55">
        <v>0.932</v>
      </c>
      <c r="E67" s="55">
        <v>0.77</v>
      </c>
      <c r="F67" s="55">
        <v>1</v>
      </c>
      <c r="G67" s="55">
        <v>0.896</v>
      </c>
      <c r="H67" s="55">
        <v>1</v>
      </c>
      <c r="I67" s="55">
        <v>0.07</v>
      </c>
      <c r="J67" s="55">
        <v>0.93</v>
      </c>
      <c r="K67" s="55">
        <v>0.87</v>
      </c>
      <c r="L67" s="55">
        <v>0.89</v>
      </c>
      <c r="M67" s="55">
        <v>1</v>
      </c>
      <c r="N67" s="55">
        <v>1</v>
      </c>
    </row>
    <row r="68" spans="2:14" ht="22.5" customHeight="1" hidden="1">
      <c r="B68" s="56" t="s">
        <v>117</v>
      </c>
      <c r="C68" s="20"/>
      <c r="D68" s="20"/>
      <c r="E68" s="54"/>
      <c r="F68" s="54"/>
      <c r="G68" s="54"/>
      <c r="H68" s="54"/>
      <c r="I68" s="54"/>
      <c r="J68" s="54"/>
      <c r="K68" s="54"/>
      <c r="L68" s="54"/>
      <c r="M68" s="54"/>
      <c r="N68" s="54"/>
    </row>
    <row r="69" spans="2:14" ht="22.5" customHeight="1" hidden="1">
      <c r="B69" s="14" t="s">
        <v>118</v>
      </c>
      <c r="C69" s="57"/>
      <c r="D69" s="20"/>
      <c r="E69" s="57"/>
      <c r="F69" s="57"/>
      <c r="G69" s="57"/>
      <c r="H69" s="57"/>
      <c r="I69" s="57"/>
      <c r="J69" s="57"/>
      <c r="K69" s="57"/>
      <c r="L69" s="57"/>
      <c r="M69" s="57"/>
      <c r="N69" s="57"/>
    </row>
    <row r="70" spans="2:14" ht="22.5" customHeight="1">
      <c r="B70" s="14" t="s">
        <v>82</v>
      </c>
      <c r="C70" s="20"/>
      <c r="D70" s="20">
        <v>2227</v>
      </c>
      <c r="E70" s="54">
        <v>30</v>
      </c>
      <c r="F70" s="54">
        <v>15</v>
      </c>
      <c r="G70" s="54">
        <v>290</v>
      </c>
      <c r="H70" s="54">
        <v>288</v>
      </c>
      <c r="I70" s="54"/>
      <c r="J70" s="54">
        <v>600</v>
      </c>
      <c r="K70" s="54">
        <v>130</v>
      </c>
      <c r="L70" s="54">
        <v>452</v>
      </c>
      <c r="M70" s="54">
        <v>170</v>
      </c>
      <c r="N70" s="54">
        <v>252</v>
      </c>
    </row>
    <row r="71" spans="2:14" ht="22.5" customHeight="1" hidden="1">
      <c r="B71" s="14" t="s">
        <v>81</v>
      </c>
      <c r="C71" s="20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</row>
    <row r="72" spans="2:14" ht="22.5" customHeight="1" hidden="1">
      <c r="B72" s="14" t="s">
        <v>83</v>
      </c>
      <c r="C72" s="20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</row>
    <row r="73" spans="2:14" ht="22.5" customHeight="1">
      <c r="B73" s="14" t="s">
        <v>84</v>
      </c>
      <c r="C73" s="20"/>
      <c r="D73" s="20">
        <v>3823</v>
      </c>
      <c r="E73" s="54">
        <v>100</v>
      </c>
      <c r="F73" s="54">
        <v>41</v>
      </c>
      <c r="G73" s="54">
        <v>430</v>
      </c>
      <c r="H73" s="54">
        <v>425</v>
      </c>
      <c r="I73" s="54">
        <v>15</v>
      </c>
      <c r="J73" s="54">
        <v>940</v>
      </c>
      <c r="K73" s="54">
        <v>350</v>
      </c>
      <c r="L73" s="54">
        <v>630</v>
      </c>
      <c r="M73" s="54">
        <v>390</v>
      </c>
      <c r="N73" s="54">
        <v>517</v>
      </c>
    </row>
    <row r="74" spans="2:14" ht="22.5" customHeight="1">
      <c r="B74" s="14" t="s">
        <v>86</v>
      </c>
      <c r="C74" s="58"/>
      <c r="D74" s="58">
        <v>1</v>
      </c>
      <c r="E74" s="58">
        <v>1</v>
      </c>
      <c r="F74" s="58">
        <v>1</v>
      </c>
      <c r="G74" s="58">
        <v>1</v>
      </c>
      <c r="H74" s="58">
        <v>1</v>
      </c>
      <c r="I74" s="58">
        <v>1</v>
      </c>
      <c r="J74" s="58">
        <v>1</v>
      </c>
      <c r="K74" s="58">
        <v>1</v>
      </c>
      <c r="L74" s="58">
        <v>1</v>
      </c>
      <c r="M74" s="58">
        <v>1</v>
      </c>
      <c r="N74" s="58">
        <v>1</v>
      </c>
    </row>
    <row r="75" spans="2:14" ht="22.5" customHeight="1">
      <c r="B75" s="14" t="s">
        <v>82</v>
      </c>
      <c r="C75" s="20"/>
      <c r="D75" s="20">
        <v>2227</v>
      </c>
      <c r="E75" s="54">
        <v>30</v>
      </c>
      <c r="F75" s="54">
        <v>15</v>
      </c>
      <c r="G75" s="54">
        <v>290</v>
      </c>
      <c r="H75" s="54">
        <v>288</v>
      </c>
      <c r="I75" s="54"/>
      <c r="J75" s="54">
        <v>600</v>
      </c>
      <c r="K75" s="54">
        <v>130</v>
      </c>
      <c r="L75" s="54">
        <v>452</v>
      </c>
      <c r="M75" s="54">
        <v>170</v>
      </c>
      <c r="N75" s="54">
        <v>252</v>
      </c>
    </row>
    <row r="76" spans="2:14" ht="22.5" customHeight="1" hidden="1">
      <c r="B76" s="14" t="s">
        <v>81</v>
      </c>
      <c r="C76" s="20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</row>
    <row r="77" spans="2:14" ht="22.5" customHeight="1" hidden="1">
      <c r="B77" s="14" t="s">
        <v>83</v>
      </c>
      <c r="C77" s="20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</row>
    <row r="78" spans="2:14" ht="22.5" customHeight="1">
      <c r="B78" s="14" t="s">
        <v>85</v>
      </c>
      <c r="C78" s="20"/>
      <c r="D78" s="20">
        <v>6793</v>
      </c>
      <c r="E78" s="54">
        <v>36</v>
      </c>
      <c r="F78" s="54">
        <v>50</v>
      </c>
      <c r="G78" s="54">
        <v>710</v>
      </c>
      <c r="H78" s="54">
        <v>757</v>
      </c>
      <c r="I78" s="54">
        <v>5</v>
      </c>
      <c r="J78" s="54">
        <v>2490</v>
      </c>
      <c r="K78" s="54">
        <v>448</v>
      </c>
      <c r="L78" s="54">
        <v>1400</v>
      </c>
      <c r="M78" s="54">
        <v>261</v>
      </c>
      <c r="N78" s="54">
        <v>641</v>
      </c>
    </row>
    <row r="79" spans="2:14" ht="22.5" customHeight="1">
      <c r="B79" s="14" t="s">
        <v>87</v>
      </c>
      <c r="C79" s="20"/>
      <c r="D79" s="20">
        <v>4908</v>
      </c>
      <c r="E79" s="54">
        <v>18</v>
      </c>
      <c r="F79" s="54">
        <v>15</v>
      </c>
      <c r="G79" s="54">
        <v>480</v>
      </c>
      <c r="H79" s="54">
        <v>697</v>
      </c>
      <c r="I79" s="54"/>
      <c r="J79" s="54">
        <v>1976</v>
      </c>
      <c r="K79" s="54">
        <v>204</v>
      </c>
      <c r="L79" s="54">
        <v>1112</v>
      </c>
      <c r="M79" s="54">
        <v>30</v>
      </c>
      <c r="N79" s="54">
        <v>476</v>
      </c>
    </row>
    <row r="80" spans="2:14" ht="22.5" customHeight="1" hidden="1">
      <c r="B80" s="14" t="s">
        <v>88</v>
      </c>
      <c r="C80" s="20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</row>
    <row r="81" spans="2:14" ht="22.5" customHeight="1" hidden="1">
      <c r="B81" s="14" t="s">
        <v>89</v>
      </c>
      <c r="C81" s="20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</row>
    <row r="82" spans="2:14" ht="22.5" customHeight="1">
      <c r="B82" s="14" t="s">
        <v>91</v>
      </c>
      <c r="C82" s="34"/>
      <c r="D82" s="34">
        <v>17.8</v>
      </c>
      <c r="E82" s="34">
        <v>3.6</v>
      </c>
      <c r="F82" s="34">
        <v>12.2</v>
      </c>
      <c r="G82" s="34">
        <v>16.5</v>
      </c>
      <c r="H82" s="34">
        <v>17.8</v>
      </c>
      <c r="I82" s="34">
        <v>3.3</v>
      </c>
      <c r="J82" s="34">
        <v>26.3</v>
      </c>
      <c r="K82" s="34">
        <v>12.8</v>
      </c>
      <c r="L82" s="34">
        <v>22.2</v>
      </c>
      <c r="M82" s="34">
        <v>6.7</v>
      </c>
      <c r="N82" s="34">
        <v>12.4</v>
      </c>
    </row>
    <row r="83" spans="2:14" ht="22.5" customHeight="1">
      <c r="B83" s="37" t="s">
        <v>94</v>
      </c>
      <c r="C83" s="20">
        <v>36</v>
      </c>
      <c r="D83" s="20">
        <v>36</v>
      </c>
      <c r="E83" s="54">
        <v>2</v>
      </c>
      <c r="F83" s="54">
        <v>1</v>
      </c>
      <c r="G83" s="54">
        <v>4</v>
      </c>
      <c r="H83" s="54">
        <v>3</v>
      </c>
      <c r="I83" s="54">
        <v>3</v>
      </c>
      <c r="J83" s="54">
        <v>6</v>
      </c>
      <c r="K83" s="54">
        <v>3</v>
      </c>
      <c r="L83" s="54">
        <v>4</v>
      </c>
      <c r="M83" s="54">
        <v>3</v>
      </c>
      <c r="N83" s="54">
        <v>5</v>
      </c>
    </row>
    <row r="84" spans="2:14" ht="22.5" customHeight="1">
      <c r="B84" s="38" t="s">
        <v>95</v>
      </c>
      <c r="C84" s="20"/>
      <c r="D84" s="20">
        <v>20</v>
      </c>
      <c r="E84" s="54">
        <v>1</v>
      </c>
      <c r="F84" s="54"/>
      <c r="G84" s="54">
        <v>3</v>
      </c>
      <c r="H84" s="54">
        <v>1</v>
      </c>
      <c r="I84" s="54"/>
      <c r="J84" s="54">
        <v>3</v>
      </c>
      <c r="K84" s="54">
        <v>3</v>
      </c>
      <c r="L84" s="54">
        <v>3</v>
      </c>
      <c r="M84" s="54">
        <v>2</v>
      </c>
      <c r="N84" s="54">
        <v>3</v>
      </c>
    </row>
    <row r="85" spans="2:14" ht="22.5" customHeight="1">
      <c r="B85" s="38" t="s">
        <v>104</v>
      </c>
      <c r="C85" s="34"/>
      <c r="D85" s="34">
        <v>6.1</v>
      </c>
      <c r="E85" s="34">
        <v>3</v>
      </c>
      <c r="F85" s="34"/>
      <c r="G85" s="34">
        <v>3</v>
      </c>
      <c r="H85" s="34">
        <v>27</v>
      </c>
      <c r="I85" s="34"/>
      <c r="J85" s="34">
        <v>12</v>
      </c>
      <c r="K85" s="34">
        <v>3</v>
      </c>
      <c r="L85" s="34">
        <v>5</v>
      </c>
      <c r="M85" s="34">
        <v>3</v>
      </c>
      <c r="N85" s="34">
        <v>3</v>
      </c>
    </row>
    <row r="86" spans="2:14" s="32" customFormat="1" ht="20.25" customHeight="1">
      <c r="B86" s="38" t="s">
        <v>98</v>
      </c>
      <c r="C86" s="52"/>
      <c r="D86" s="20">
        <v>3211</v>
      </c>
      <c r="E86" s="52">
        <v>100</v>
      </c>
      <c r="F86" s="52">
        <v>41</v>
      </c>
      <c r="G86" s="52">
        <v>400</v>
      </c>
      <c r="H86" s="52">
        <v>425</v>
      </c>
      <c r="I86" s="52"/>
      <c r="J86" s="52">
        <v>940</v>
      </c>
      <c r="K86" s="52">
        <v>300</v>
      </c>
      <c r="L86" s="52">
        <v>400</v>
      </c>
      <c r="M86" s="52">
        <v>390</v>
      </c>
      <c r="N86" s="52">
        <v>400</v>
      </c>
    </row>
    <row r="87" spans="2:14" s="32" customFormat="1" ht="25.5" customHeight="1">
      <c r="B87" s="14" t="s">
        <v>96</v>
      </c>
      <c r="C87" s="20">
        <v>2230</v>
      </c>
      <c r="D87" s="20">
        <v>2200</v>
      </c>
      <c r="E87" s="54">
        <v>50</v>
      </c>
      <c r="F87" s="54">
        <v>150</v>
      </c>
      <c r="G87" s="54">
        <v>250</v>
      </c>
      <c r="H87" s="54">
        <v>200</v>
      </c>
      <c r="I87" s="54">
        <v>100</v>
      </c>
      <c r="J87" s="54">
        <v>420</v>
      </c>
      <c r="K87" s="54">
        <v>150</v>
      </c>
      <c r="L87" s="54">
        <v>350</v>
      </c>
      <c r="M87" s="54">
        <v>200</v>
      </c>
      <c r="N87" s="54">
        <v>300</v>
      </c>
    </row>
    <row r="88" spans="2:14" s="32" customFormat="1" ht="21" customHeight="1">
      <c r="B88" s="14" t="s">
        <v>102</v>
      </c>
      <c r="C88" s="20"/>
      <c r="D88" s="20">
        <v>1627</v>
      </c>
      <c r="E88" s="54"/>
      <c r="F88" s="54">
        <v>50</v>
      </c>
      <c r="G88" s="54">
        <v>250</v>
      </c>
      <c r="H88" s="54">
        <v>185</v>
      </c>
      <c r="I88" s="54"/>
      <c r="J88" s="54">
        <v>427</v>
      </c>
      <c r="K88" s="54">
        <v>140</v>
      </c>
      <c r="L88" s="54">
        <v>285</v>
      </c>
      <c r="M88" s="54">
        <v>40</v>
      </c>
      <c r="N88" s="54">
        <v>250</v>
      </c>
    </row>
    <row r="89" spans="2:14" s="60" customFormat="1" ht="21" customHeight="1">
      <c r="B89" s="51" t="s">
        <v>45</v>
      </c>
      <c r="C89" s="59"/>
      <c r="D89" s="59">
        <v>0.739</v>
      </c>
      <c r="E89" s="59"/>
      <c r="F89" s="59">
        <v>0.33</v>
      </c>
      <c r="G89" s="59">
        <v>1</v>
      </c>
      <c r="H89" s="59">
        <v>0.92</v>
      </c>
      <c r="I89" s="59"/>
      <c r="J89" s="59">
        <v>1.02</v>
      </c>
      <c r="K89" s="59">
        <v>0.93</v>
      </c>
      <c r="L89" s="59">
        <v>0.81</v>
      </c>
      <c r="M89" s="59">
        <v>0.2</v>
      </c>
      <c r="N89" s="59">
        <v>0.83</v>
      </c>
    </row>
    <row r="90" spans="2:14" s="32" customFormat="1" ht="25.5" customHeight="1">
      <c r="B90" s="14" t="s">
        <v>101</v>
      </c>
      <c r="C90" s="20"/>
      <c r="D90" s="20">
        <v>1757</v>
      </c>
      <c r="E90" s="54"/>
      <c r="F90" s="54">
        <v>100</v>
      </c>
      <c r="G90" s="54">
        <v>250</v>
      </c>
      <c r="H90" s="54">
        <v>200</v>
      </c>
      <c r="I90" s="54"/>
      <c r="J90" s="54">
        <v>427</v>
      </c>
      <c r="K90" s="54">
        <v>140</v>
      </c>
      <c r="L90" s="54">
        <v>300</v>
      </c>
      <c r="M90" s="54">
        <v>60</v>
      </c>
      <c r="N90" s="54">
        <v>280</v>
      </c>
    </row>
    <row r="91" spans="2:36" s="32" customFormat="1" ht="20.25" customHeight="1">
      <c r="B91" s="38" t="s">
        <v>103</v>
      </c>
      <c r="C91" s="20"/>
      <c r="D91" s="20">
        <v>420</v>
      </c>
      <c r="E91" s="61"/>
      <c r="F91" s="61">
        <v>50</v>
      </c>
      <c r="G91" s="61">
        <v>20</v>
      </c>
      <c r="H91" s="61">
        <v>110</v>
      </c>
      <c r="I91" s="61"/>
      <c r="J91" s="61">
        <v>150</v>
      </c>
      <c r="K91" s="61"/>
      <c r="L91" s="61">
        <v>90</v>
      </c>
      <c r="M91" s="61"/>
      <c r="N91" s="61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</row>
    <row r="92" spans="2:14" s="47" customFormat="1" ht="22.5" customHeight="1">
      <c r="B92" s="48" t="s">
        <v>109</v>
      </c>
      <c r="C92" s="49"/>
      <c r="D92" s="49"/>
      <c r="E92" s="50"/>
      <c r="F92" s="50"/>
      <c r="G92" s="50"/>
      <c r="H92" s="50"/>
      <c r="I92" s="50"/>
      <c r="J92" s="50"/>
      <c r="K92" s="50"/>
      <c r="L92" s="50"/>
      <c r="M92" s="50"/>
      <c r="N92" s="50"/>
    </row>
    <row r="93" spans="2:14" ht="21.75" customHeight="1">
      <c r="B93" s="51" t="s">
        <v>110</v>
      </c>
      <c r="C93" s="49">
        <v>275</v>
      </c>
      <c r="D93" s="49">
        <v>207</v>
      </c>
      <c r="E93" s="52"/>
      <c r="F93" s="52"/>
      <c r="G93" s="52">
        <v>21</v>
      </c>
      <c r="H93" s="52">
        <v>36</v>
      </c>
      <c r="I93" s="52"/>
      <c r="J93" s="52">
        <v>60</v>
      </c>
      <c r="K93" s="52"/>
      <c r="L93" s="52">
        <v>60</v>
      </c>
      <c r="M93" s="52"/>
      <c r="N93" s="52">
        <v>30</v>
      </c>
    </row>
    <row r="94" spans="2:14" ht="21.75" customHeight="1">
      <c r="B94" s="14" t="s">
        <v>106</v>
      </c>
      <c r="C94" s="63"/>
      <c r="D94" s="63">
        <v>33</v>
      </c>
      <c r="E94" s="61"/>
      <c r="F94" s="61"/>
      <c r="G94" s="61"/>
      <c r="H94" s="61">
        <v>13</v>
      </c>
      <c r="I94" s="61"/>
      <c r="J94" s="61"/>
      <c r="K94" s="61"/>
      <c r="L94" s="61">
        <v>16</v>
      </c>
      <c r="M94" s="61"/>
      <c r="N94" s="61">
        <v>4</v>
      </c>
    </row>
    <row r="95" spans="2:14" s="64" customFormat="1" ht="21.75" customHeight="1">
      <c r="B95" s="51" t="s">
        <v>45</v>
      </c>
      <c r="C95" s="59"/>
      <c r="D95" s="59">
        <v>0.16</v>
      </c>
      <c r="E95" s="59"/>
      <c r="F95" s="59"/>
      <c r="G95" s="59"/>
      <c r="H95" s="59">
        <v>0.36</v>
      </c>
      <c r="I95" s="59"/>
      <c r="J95" s="59"/>
      <c r="K95" s="59"/>
      <c r="L95" s="59">
        <v>0.27</v>
      </c>
      <c r="M95" s="59"/>
      <c r="N95" s="59">
        <v>0.133</v>
      </c>
    </row>
    <row r="96" spans="2:14" ht="21.75" customHeight="1">
      <c r="B96" s="14" t="s">
        <v>107</v>
      </c>
      <c r="C96" s="49"/>
      <c r="D96" s="49">
        <v>317</v>
      </c>
      <c r="E96" s="52"/>
      <c r="F96" s="52"/>
      <c r="G96" s="52"/>
      <c r="H96" s="52">
        <v>110</v>
      </c>
      <c r="I96" s="52"/>
      <c r="J96" s="52"/>
      <c r="K96" s="52"/>
      <c r="L96" s="52">
        <v>190</v>
      </c>
      <c r="M96" s="52"/>
      <c r="N96" s="52">
        <v>17</v>
      </c>
    </row>
    <row r="97" spans="2:14" ht="21.75" customHeight="1">
      <c r="B97" s="14" t="s">
        <v>108</v>
      </c>
      <c r="C97" s="49"/>
      <c r="D97" s="49">
        <v>96</v>
      </c>
      <c r="E97" s="49"/>
      <c r="F97" s="49"/>
      <c r="G97" s="49"/>
      <c r="H97" s="49">
        <v>85</v>
      </c>
      <c r="I97" s="49"/>
      <c r="J97" s="49"/>
      <c r="K97" s="49"/>
      <c r="L97" s="49">
        <v>118.7</v>
      </c>
      <c r="M97" s="49"/>
      <c r="N97" s="49">
        <v>43</v>
      </c>
    </row>
    <row r="98" spans="2:14" ht="21.75" customHeight="1">
      <c r="B98" s="51" t="s">
        <v>111</v>
      </c>
      <c r="C98" s="49"/>
      <c r="D98" s="49"/>
      <c r="E98" s="52"/>
      <c r="F98" s="52"/>
      <c r="G98" s="52"/>
      <c r="H98" s="52"/>
      <c r="I98" s="52"/>
      <c r="J98" s="52"/>
      <c r="K98" s="52"/>
      <c r="L98" s="52"/>
      <c r="M98" s="52"/>
      <c r="N98" s="52"/>
    </row>
    <row r="99" spans="2:14" ht="21.75" customHeight="1">
      <c r="B99" s="14" t="s">
        <v>114</v>
      </c>
      <c r="C99" s="49"/>
      <c r="D99" s="49"/>
      <c r="E99" s="52"/>
      <c r="F99" s="52"/>
      <c r="G99" s="52"/>
      <c r="H99" s="52"/>
      <c r="I99" s="52"/>
      <c r="J99" s="52"/>
      <c r="K99" s="52"/>
      <c r="L99" s="52"/>
      <c r="M99" s="52"/>
      <c r="N99" s="52"/>
    </row>
    <row r="100" spans="2:14" ht="21.75" customHeight="1">
      <c r="B100" s="14" t="s">
        <v>112</v>
      </c>
      <c r="C100" s="65"/>
      <c r="D100" s="65"/>
      <c r="E100" s="52"/>
      <c r="F100" s="52"/>
      <c r="G100" s="52"/>
      <c r="H100" s="52"/>
      <c r="I100" s="52"/>
      <c r="J100" s="52"/>
      <c r="K100" s="52"/>
      <c r="L100" s="52"/>
      <c r="M100" s="52"/>
      <c r="N100" s="52"/>
    </row>
    <row r="101" spans="2:14" ht="21.75" customHeight="1">
      <c r="B101" s="14" t="s">
        <v>113</v>
      </c>
      <c r="C101" s="65"/>
      <c r="D101" s="65"/>
      <c r="E101" s="49"/>
      <c r="F101" s="49"/>
      <c r="G101" s="49"/>
      <c r="H101" s="49"/>
      <c r="I101" s="49"/>
      <c r="J101" s="49"/>
      <c r="K101" s="49"/>
      <c r="L101" s="65"/>
      <c r="M101" s="49"/>
      <c r="N101" s="49"/>
    </row>
    <row r="102" spans="2:14" s="32" customFormat="1" ht="25.5" customHeight="1" hidden="1">
      <c r="B102" s="38" t="s">
        <v>68</v>
      </c>
      <c r="C102" s="49"/>
      <c r="D102" s="49"/>
      <c r="E102" s="52"/>
      <c r="F102" s="52"/>
      <c r="G102" s="52"/>
      <c r="H102" s="52"/>
      <c r="I102" s="52"/>
      <c r="J102" s="52"/>
      <c r="K102" s="52"/>
      <c r="L102" s="52"/>
      <c r="M102" s="52"/>
      <c r="N102" s="52"/>
    </row>
    <row r="103" spans="2:14" s="32" customFormat="1" ht="24.75" customHeight="1" hidden="1">
      <c r="B103" s="41" t="s">
        <v>47</v>
      </c>
      <c r="C103" s="20"/>
      <c r="D103" s="20"/>
      <c r="E103" s="54"/>
      <c r="F103" s="54"/>
      <c r="G103" s="54"/>
      <c r="H103" s="54"/>
      <c r="I103" s="54"/>
      <c r="J103" s="54"/>
      <c r="K103" s="54"/>
      <c r="L103" s="54"/>
      <c r="M103" s="54"/>
      <c r="N103" s="54"/>
    </row>
    <row r="104" spans="2:14" s="32" customFormat="1" ht="24.75" customHeight="1" hidden="1">
      <c r="B104" s="41" t="s">
        <v>45</v>
      </c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</row>
    <row r="105" spans="2:14" s="32" customFormat="1" ht="24.75" customHeight="1" hidden="1">
      <c r="B105" s="41" t="s">
        <v>76</v>
      </c>
      <c r="C105" s="20"/>
      <c r="D105" s="20"/>
      <c r="E105" s="54"/>
      <c r="F105" s="54"/>
      <c r="G105" s="54"/>
      <c r="H105" s="54"/>
      <c r="I105" s="54"/>
      <c r="J105" s="54"/>
      <c r="K105" s="54"/>
      <c r="L105" s="54"/>
      <c r="M105" s="54"/>
      <c r="N105" s="54"/>
    </row>
    <row r="106" spans="2:14" s="60" customFormat="1" ht="24.75" customHeight="1" hidden="1">
      <c r="B106" s="67" t="s">
        <v>75</v>
      </c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</row>
    <row r="107" spans="2:14" s="32" customFormat="1" ht="24.75" customHeight="1" hidden="1">
      <c r="B107" s="41" t="s">
        <v>80</v>
      </c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</row>
    <row r="108" spans="2:14" s="32" customFormat="1" ht="24.75" customHeight="1" hidden="1">
      <c r="B108" s="68" t="s">
        <v>51</v>
      </c>
      <c r="C108" s="37"/>
      <c r="D108" s="20"/>
      <c r="E108" s="37"/>
      <c r="F108" s="37"/>
      <c r="G108" s="37"/>
      <c r="H108" s="37"/>
      <c r="I108" s="37"/>
      <c r="J108" s="37"/>
      <c r="K108" s="37"/>
      <c r="L108" s="37"/>
      <c r="M108" s="37"/>
      <c r="N108" s="37"/>
    </row>
    <row r="109" spans="2:14" s="32" customFormat="1" ht="24.75" customHeight="1" hidden="1">
      <c r="B109" s="68" t="s">
        <v>60</v>
      </c>
      <c r="C109" s="49"/>
      <c r="D109" s="49"/>
      <c r="E109" s="52"/>
      <c r="F109" s="52"/>
      <c r="G109" s="52"/>
      <c r="H109" s="52"/>
      <c r="I109" s="52"/>
      <c r="J109" s="52"/>
      <c r="K109" s="52"/>
      <c r="L109" s="52"/>
      <c r="M109" s="52"/>
      <c r="N109" s="52"/>
    </row>
    <row r="110" spans="2:14" s="32" customFormat="1" ht="24.75" customHeight="1" hidden="1">
      <c r="B110" s="41" t="s">
        <v>61</v>
      </c>
      <c r="C110" s="20"/>
      <c r="D110" s="20"/>
      <c r="E110" s="54"/>
      <c r="F110" s="54"/>
      <c r="G110" s="54"/>
      <c r="H110" s="54"/>
      <c r="I110" s="54"/>
      <c r="J110" s="54"/>
      <c r="K110" s="54"/>
      <c r="L110" s="54"/>
      <c r="M110" s="54"/>
      <c r="N110" s="54"/>
    </row>
    <row r="111" spans="2:14" s="32" customFormat="1" ht="24.75" customHeight="1" hidden="1">
      <c r="B111" s="41" t="s">
        <v>62</v>
      </c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</row>
    <row r="112" spans="2:14" s="32" customFormat="1" ht="24.75" customHeight="1" hidden="1">
      <c r="B112" s="41" t="s">
        <v>77</v>
      </c>
      <c r="C112" s="20"/>
      <c r="D112" s="20"/>
      <c r="E112" s="54"/>
      <c r="F112" s="54"/>
      <c r="G112" s="54"/>
      <c r="H112" s="54"/>
      <c r="I112" s="54"/>
      <c r="J112" s="54"/>
      <c r="K112" s="54"/>
      <c r="L112" s="54"/>
      <c r="M112" s="54"/>
      <c r="N112" s="54"/>
    </row>
    <row r="113" spans="2:14" s="60" customFormat="1" ht="24.75" customHeight="1" hidden="1">
      <c r="B113" s="67" t="s">
        <v>73</v>
      </c>
      <c r="C113" s="49"/>
      <c r="D113" s="49"/>
      <c r="E113" s="70"/>
      <c r="F113" s="70"/>
      <c r="G113" s="70"/>
      <c r="H113" s="70"/>
      <c r="I113" s="70"/>
      <c r="J113" s="70"/>
      <c r="K113" s="70"/>
      <c r="L113" s="70"/>
      <c r="M113" s="70"/>
      <c r="N113" s="70"/>
    </row>
    <row r="114" spans="2:14" s="32" customFormat="1" ht="24.75" customHeight="1" hidden="1">
      <c r="B114" s="68" t="s">
        <v>63</v>
      </c>
      <c r="C114" s="49"/>
      <c r="D114" s="49"/>
      <c r="E114" s="52"/>
      <c r="F114" s="52"/>
      <c r="G114" s="52"/>
      <c r="H114" s="52"/>
      <c r="I114" s="52"/>
      <c r="J114" s="52"/>
      <c r="K114" s="52"/>
      <c r="L114" s="52"/>
      <c r="M114" s="52"/>
      <c r="N114" s="52"/>
    </row>
    <row r="115" spans="2:14" s="32" customFormat="1" ht="24.75" customHeight="1" hidden="1">
      <c r="B115" s="38" t="s">
        <v>64</v>
      </c>
      <c r="C115" s="20"/>
      <c r="D115" s="20"/>
      <c r="E115" s="54"/>
      <c r="F115" s="54"/>
      <c r="G115" s="54"/>
      <c r="H115" s="54"/>
      <c r="I115" s="54"/>
      <c r="J115" s="54"/>
      <c r="K115" s="54"/>
      <c r="L115" s="54"/>
      <c r="M115" s="54"/>
      <c r="N115" s="54"/>
    </row>
    <row r="116" spans="2:14" s="32" customFormat="1" ht="24.75" customHeight="1" hidden="1">
      <c r="B116" s="41" t="s">
        <v>65</v>
      </c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</row>
    <row r="117" spans="2:14" s="32" customFormat="1" ht="24.75" customHeight="1" hidden="1">
      <c r="B117" s="41" t="s">
        <v>78</v>
      </c>
      <c r="C117" s="20"/>
      <c r="D117" s="20"/>
      <c r="E117" s="54"/>
      <c r="F117" s="54"/>
      <c r="G117" s="54"/>
      <c r="H117" s="54"/>
      <c r="I117" s="54"/>
      <c r="J117" s="54"/>
      <c r="K117" s="54"/>
      <c r="L117" s="54"/>
      <c r="M117" s="54"/>
      <c r="N117" s="54"/>
    </row>
    <row r="118" spans="2:14" s="60" customFormat="1" ht="24.75" customHeight="1" hidden="1">
      <c r="B118" s="67" t="s">
        <v>74</v>
      </c>
      <c r="C118" s="49"/>
      <c r="D118" s="49"/>
      <c r="E118" s="70"/>
      <c r="F118" s="70"/>
      <c r="G118" s="70"/>
      <c r="H118" s="70"/>
      <c r="I118" s="70"/>
      <c r="J118" s="70"/>
      <c r="K118" s="70"/>
      <c r="L118" s="70"/>
      <c r="M118" s="70"/>
      <c r="N118" s="70"/>
    </row>
    <row r="119" spans="2:14" s="32" customFormat="1" ht="24.75" customHeight="1" hidden="1">
      <c r="B119" s="68" t="s">
        <v>66</v>
      </c>
      <c r="C119" s="49"/>
      <c r="D119" s="49"/>
      <c r="E119" s="52"/>
      <c r="F119" s="52"/>
      <c r="G119" s="52"/>
      <c r="H119" s="52"/>
      <c r="I119" s="52"/>
      <c r="J119" s="52"/>
      <c r="K119" s="52"/>
      <c r="L119" s="52"/>
      <c r="M119" s="52"/>
      <c r="N119" s="52"/>
    </row>
    <row r="120" spans="2:14" s="32" customFormat="1" ht="24.75" customHeight="1" hidden="1">
      <c r="B120" s="38" t="s">
        <v>64</v>
      </c>
      <c r="C120" s="20"/>
      <c r="D120" s="20"/>
      <c r="E120" s="54"/>
      <c r="F120" s="54"/>
      <c r="G120" s="54"/>
      <c r="H120" s="54"/>
      <c r="I120" s="54"/>
      <c r="J120" s="54"/>
      <c r="K120" s="54"/>
      <c r="L120" s="54"/>
      <c r="M120" s="54"/>
      <c r="N120" s="54"/>
    </row>
    <row r="121" spans="2:14" s="32" customFormat="1" ht="24.75" customHeight="1" hidden="1">
      <c r="B121" s="41" t="s">
        <v>65</v>
      </c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</row>
    <row r="122" spans="2:14" s="32" customFormat="1" ht="24.75" customHeight="1" hidden="1">
      <c r="B122" s="41" t="s">
        <v>79</v>
      </c>
      <c r="C122" s="20"/>
      <c r="D122" s="20"/>
      <c r="E122" s="54"/>
      <c r="F122" s="54"/>
      <c r="G122" s="54"/>
      <c r="H122" s="54"/>
      <c r="I122" s="54"/>
      <c r="J122" s="54"/>
      <c r="K122" s="54"/>
      <c r="L122" s="54"/>
      <c r="M122" s="54"/>
      <c r="N122" s="54"/>
    </row>
    <row r="123" spans="2:14" s="60" customFormat="1" ht="24.75" customHeight="1" hidden="1">
      <c r="B123" s="67" t="s">
        <v>74</v>
      </c>
      <c r="C123" s="49"/>
      <c r="D123" s="49"/>
      <c r="E123" s="52"/>
      <c r="F123" s="52"/>
      <c r="G123" s="52"/>
      <c r="H123" s="52"/>
      <c r="I123" s="52"/>
      <c r="J123" s="52"/>
      <c r="K123" s="52"/>
      <c r="L123" s="52"/>
      <c r="M123" s="52"/>
      <c r="N123" s="52"/>
    </row>
    <row r="124" spans="2:14" s="32" customFormat="1" ht="24" customHeight="1" hidden="1">
      <c r="B124" s="68" t="s">
        <v>67</v>
      </c>
      <c r="C124" s="54"/>
      <c r="D124" s="20"/>
      <c r="E124" s="54"/>
      <c r="F124" s="54"/>
      <c r="G124" s="54"/>
      <c r="H124" s="54"/>
      <c r="I124" s="54"/>
      <c r="J124" s="54"/>
      <c r="K124" s="54"/>
      <c r="L124" s="54"/>
      <c r="M124" s="54"/>
      <c r="N124" s="54"/>
    </row>
    <row r="125" spans="2:14" s="32" customFormat="1" ht="24" customHeight="1" hidden="1">
      <c r="B125" s="41" t="s">
        <v>62</v>
      </c>
      <c r="C125" s="54"/>
      <c r="D125" s="20"/>
      <c r="E125" s="54"/>
      <c r="F125" s="54"/>
      <c r="G125" s="54"/>
      <c r="H125" s="54"/>
      <c r="I125" s="54"/>
      <c r="J125" s="54"/>
      <c r="K125" s="54"/>
      <c r="L125" s="54"/>
      <c r="M125" s="54"/>
      <c r="N125" s="54"/>
    </row>
    <row r="126" spans="2:14" s="32" customFormat="1" ht="24" customHeight="1" hidden="1">
      <c r="B126" s="71" t="s">
        <v>69</v>
      </c>
      <c r="C126" s="54"/>
      <c r="D126" s="20"/>
      <c r="E126" s="72"/>
      <c r="F126" s="72"/>
      <c r="G126" s="72"/>
      <c r="H126" s="72"/>
      <c r="I126" s="72"/>
      <c r="J126" s="54"/>
      <c r="K126" s="54"/>
      <c r="L126" s="54"/>
      <c r="M126" s="54"/>
      <c r="N126" s="54"/>
    </row>
    <row r="127" spans="2:14" s="32" customFormat="1" ht="24" customHeight="1" hidden="1">
      <c r="B127" s="71" t="s">
        <v>71</v>
      </c>
      <c r="C127" s="54"/>
      <c r="D127" s="20"/>
      <c r="E127" s="54"/>
      <c r="F127" s="54"/>
      <c r="G127" s="54"/>
      <c r="H127" s="54"/>
      <c r="I127" s="54"/>
      <c r="J127" s="54"/>
      <c r="K127" s="54"/>
      <c r="L127" s="54"/>
      <c r="M127" s="54"/>
      <c r="N127" s="54"/>
    </row>
    <row r="128" spans="2:14" s="74" customFormat="1" ht="24" customHeight="1" hidden="1">
      <c r="B128" s="37" t="s">
        <v>70</v>
      </c>
      <c r="C128" s="73"/>
      <c r="D128" s="20"/>
      <c r="E128" s="73"/>
      <c r="F128" s="73"/>
      <c r="G128" s="73"/>
      <c r="H128" s="73"/>
      <c r="I128" s="73"/>
      <c r="J128" s="73"/>
      <c r="K128" s="73"/>
      <c r="L128" s="73"/>
      <c r="M128" s="73"/>
      <c r="N128" s="73"/>
    </row>
    <row r="129" spans="2:14" s="74" customFormat="1" ht="24" customHeight="1" hidden="1">
      <c r="B129" s="71" t="s">
        <v>72</v>
      </c>
      <c r="C129" s="73"/>
      <c r="D129" s="20"/>
      <c r="E129" s="58"/>
      <c r="F129" s="58"/>
      <c r="G129" s="58"/>
      <c r="H129" s="58"/>
      <c r="I129" s="58"/>
      <c r="J129" s="58"/>
      <c r="K129" s="58"/>
      <c r="L129" s="58"/>
      <c r="M129" s="58"/>
      <c r="N129" s="58"/>
    </row>
    <row r="130" spans="2:14" s="32" customFormat="1" ht="24" customHeight="1" hidden="1">
      <c r="B130" s="37" t="s">
        <v>52</v>
      </c>
      <c r="C130" s="54"/>
      <c r="D130" s="20"/>
      <c r="E130" s="54"/>
      <c r="F130" s="54"/>
      <c r="G130" s="54"/>
      <c r="H130" s="54"/>
      <c r="I130" s="54"/>
      <c r="J130" s="54"/>
      <c r="K130" s="54"/>
      <c r="L130" s="54"/>
      <c r="M130" s="54"/>
      <c r="N130" s="54"/>
    </row>
    <row r="131" spans="2:14" s="32" customFormat="1" ht="24" customHeight="1" hidden="1">
      <c r="B131" s="38" t="s">
        <v>53</v>
      </c>
      <c r="C131" s="54"/>
      <c r="D131" s="20"/>
      <c r="E131" s="54"/>
      <c r="F131" s="54"/>
      <c r="G131" s="54"/>
      <c r="H131" s="54"/>
      <c r="I131" s="54"/>
      <c r="J131" s="54"/>
      <c r="K131" s="54"/>
      <c r="L131" s="54"/>
      <c r="M131" s="54"/>
      <c r="N131" s="54"/>
    </row>
    <row r="132" spans="2:14" s="32" customFormat="1" ht="24" customHeight="1" hidden="1">
      <c r="B132" s="38" t="s">
        <v>57</v>
      </c>
      <c r="C132" s="54"/>
      <c r="D132" s="20"/>
      <c r="E132" s="54"/>
      <c r="F132" s="54"/>
      <c r="G132" s="54"/>
      <c r="H132" s="54"/>
      <c r="I132" s="54"/>
      <c r="J132" s="54"/>
      <c r="K132" s="54"/>
      <c r="L132" s="54"/>
      <c r="M132" s="54"/>
      <c r="N132" s="54"/>
    </row>
    <row r="133" spans="2:14" s="32" customFormat="1" ht="24" customHeight="1" hidden="1">
      <c r="B133" s="38" t="s">
        <v>53</v>
      </c>
      <c r="C133" s="54"/>
      <c r="D133" s="20"/>
      <c r="E133" s="54"/>
      <c r="F133" s="54"/>
      <c r="G133" s="54"/>
      <c r="H133" s="54"/>
      <c r="I133" s="54"/>
      <c r="J133" s="54"/>
      <c r="K133" s="54"/>
      <c r="L133" s="54"/>
      <c r="M133" s="54"/>
      <c r="N133" s="54"/>
    </row>
    <row r="134" spans="2:14" s="32" customFormat="1" ht="24" customHeight="1" hidden="1">
      <c r="B134" s="38" t="s">
        <v>58</v>
      </c>
      <c r="C134" s="54"/>
      <c r="D134" s="20"/>
      <c r="E134" s="54"/>
      <c r="F134" s="54"/>
      <c r="G134" s="54"/>
      <c r="H134" s="54"/>
      <c r="I134" s="54"/>
      <c r="J134" s="54"/>
      <c r="K134" s="54"/>
      <c r="L134" s="54"/>
      <c r="M134" s="54"/>
      <c r="N134" s="54"/>
    </row>
    <row r="135" spans="2:14" s="32" customFormat="1" ht="24" customHeight="1" hidden="1">
      <c r="B135" s="38" t="s">
        <v>92</v>
      </c>
      <c r="C135" s="54"/>
      <c r="D135" s="20"/>
      <c r="E135" s="54"/>
      <c r="F135" s="54"/>
      <c r="G135" s="54"/>
      <c r="H135" s="54"/>
      <c r="I135" s="54"/>
      <c r="J135" s="54"/>
      <c r="K135" s="54"/>
      <c r="L135" s="54"/>
      <c r="M135" s="54"/>
      <c r="N135" s="54"/>
    </row>
    <row r="136" spans="2:14" s="32" customFormat="1" ht="24" customHeight="1" hidden="1">
      <c r="B136" s="38" t="s">
        <v>59</v>
      </c>
      <c r="C136" s="54"/>
      <c r="D136" s="20"/>
      <c r="E136" s="54"/>
      <c r="F136" s="54"/>
      <c r="G136" s="54"/>
      <c r="H136" s="54"/>
      <c r="I136" s="54"/>
      <c r="J136" s="54"/>
      <c r="K136" s="54"/>
      <c r="L136" s="54"/>
      <c r="M136" s="54"/>
      <c r="N136" s="54"/>
    </row>
    <row r="137" spans="2:14" s="32" customFormat="1" ht="24" customHeight="1" hidden="1">
      <c r="B137" s="38" t="s">
        <v>93</v>
      </c>
      <c r="C137" s="54"/>
      <c r="D137" s="20"/>
      <c r="E137" s="54"/>
      <c r="F137" s="54"/>
      <c r="G137" s="54"/>
      <c r="H137" s="54"/>
      <c r="I137" s="54"/>
      <c r="J137" s="54"/>
      <c r="K137" s="54"/>
      <c r="L137" s="54"/>
      <c r="M137" s="54"/>
      <c r="N137" s="54"/>
    </row>
    <row r="138" spans="2:14" s="32" customFormat="1" ht="24" customHeight="1" hidden="1">
      <c r="B138" s="37" t="s">
        <v>54</v>
      </c>
      <c r="C138" s="54"/>
      <c r="D138" s="20"/>
      <c r="E138" s="54"/>
      <c r="F138" s="54"/>
      <c r="G138" s="54"/>
      <c r="H138" s="54"/>
      <c r="I138" s="54"/>
      <c r="J138" s="54"/>
      <c r="K138" s="54"/>
      <c r="L138" s="54"/>
      <c r="M138" s="54"/>
      <c r="N138" s="54"/>
    </row>
    <row r="139" spans="2:14" s="32" customFormat="1" ht="24" customHeight="1" hidden="1">
      <c r="B139" s="38" t="s">
        <v>56</v>
      </c>
      <c r="C139" s="54"/>
      <c r="D139" s="20"/>
      <c r="E139" s="54"/>
      <c r="F139" s="54"/>
      <c r="G139" s="54"/>
      <c r="H139" s="54"/>
      <c r="I139" s="54"/>
      <c r="J139" s="54"/>
      <c r="K139" s="54"/>
      <c r="L139" s="54"/>
      <c r="M139" s="54"/>
      <c r="N139" s="54"/>
    </row>
    <row r="140" spans="2:14" s="32" customFormat="1" ht="24" customHeight="1" hidden="1">
      <c r="B140" s="38" t="s">
        <v>55</v>
      </c>
      <c r="C140" s="54"/>
      <c r="D140" s="20"/>
      <c r="E140" s="54"/>
      <c r="F140" s="54"/>
      <c r="G140" s="54"/>
      <c r="H140" s="54"/>
      <c r="I140" s="54"/>
      <c r="J140" s="54"/>
      <c r="K140" s="54"/>
      <c r="L140" s="54"/>
      <c r="M140" s="54"/>
      <c r="N140" s="54"/>
    </row>
    <row r="141" spans="2:14" s="32" customFormat="1" ht="24" customHeight="1">
      <c r="B141" s="38" t="s">
        <v>115</v>
      </c>
      <c r="C141" s="52"/>
      <c r="D141" s="49">
        <v>1351</v>
      </c>
      <c r="E141" s="52">
        <v>101</v>
      </c>
      <c r="F141" s="52"/>
      <c r="G141" s="52">
        <v>139</v>
      </c>
      <c r="H141" s="52">
        <v>122</v>
      </c>
      <c r="I141" s="52">
        <v>159</v>
      </c>
      <c r="J141" s="52">
        <v>308</v>
      </c>
      <c r="K141" s="52">
        <v>94</v>
      </c>
      <c r="L141" s="52">
        <v>223</v>
      </c>
      <c r="M141" s="52">
        <v>95</v>
      </c>
      <c r="N141" s="52">
        <v>137</v>
      </c>
    </row>
    <row r="142" spans="2:14" s="32" customFormat="1" ht="20.25" customHeight="1">
      <c r="B142" s="38" t="s">
        <v>99</v>
      </c>
      <c r="C142" s="61"/>
      <c r="D142" s="25">
        <v>1010</v>
      </c>
      <c r="E142" s="61"/>
      <c r="F142" s="61"/>
      <c r="G142" s="61">
        <v>125</v>
      </c>
      <c r="H142" s="61">
        <v>100</v>
      </c>
      <c r="I142" s="61"/>
      <c r="J142" s="61">
        <v>308</v>
      </c>
      <c r="K142" s="61">
        <v>100</v>
      </c>
      <c r="L142" s="61">
        <v>180</v>
      </c>
      <c r="M142" s="61">
        <v>20</v>
      </c>
      <c r="N142" s="61">
        <v>177</v>
      </c>
    </row>
    <row r="143" spans="2:36" s="32" customFormat="1" ht="24.75" customHeight="1">
      <c r="B143" s="38" t="s">
        <v>100</v>
      </c>
      <c r="C143" s="52"/>
      <c r="D143" s="20">
        <v>448</v>
      </c>
      <c r="E143" s="61"/>
      <c r="F143" s="61"/>
      <c r="G143" s="61">
        <v>70</v>
      </c>
      <c r="H143" s="61">
        <v>48</v>
      </c>
      <c r="I143" s="61"/>
      <c r="J143" s="61"/>
      <c r="K143" s="61">
        <v>30</v>
      </c>
      <c r="L143" s="61">
        <v>120</v>
      </c>
      <c r="M143" s="61">
        <v>20</v>
      </c>
      <c r="N143" s="61">
        <v>50</v>
      </c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</row>
    <row r="144" spans="2:36" s="60" customFormat="1" ht="18.75">
      <c r="B144" s="71" t="s">
        <v>116</v>
      </c>
      <c r="C144" s="71"/>
      <c r="D144" s="55">
        <v>0.747</v>
      </c>
      <c r="E144" s="55"/>
      <c r="F144" s="55"/>
      <c r="G144" s="55">
        <v>0.9</v>
      </c>
      <c r="H144" s="55">
        <v>0.82</v>
      </c>
      <c r="I144" s="55"/>
      <c r="J144" s="55">
        <v>1</v>
      </c>
      <c r="K144" s="55">
        <v>1.06</v>
      </c>
      <c r="L144" s="55">
        <v>0.74</v>
      </c>
      <c r="M144" s="55">
        <v>0.21</v>
      </c>
      <c r="N144" s="55">
        <v>1.29</v>
      </c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</row>
    <row r="145" s="32" customFormat="1" ht="18.75">
      <c r="B145" s="62"/>
    </row>
    <row r="146" s="32" customFormat="1" ht="18.75">
      <c r="B146" s="62"/>
    </row>
    <row r="147" s="32" customFormat="1" ht="18.75">
      <c r="B147" s="62"/>
    </row>
    <row r="148" s="32" customFormat="1" ht="18.75">
      <c r="B148" s="62"/>
    </row>
    <row r="149" s="32" customFormat="1" ht="18.75">
      <c r="B149" s="62"/>
    </row>
    <row r="150" s="32" customFormat="1" ht="18.75">
      <c r="B150" s="62"/>
    </row>
    <row r="151" s="32" customFormat="1" ht="18.75">
      <c r="B151" s="62"/>
    </row>
    <row r="152" s="32" customFormat="1" ht="18.75">
      <c r="B152" s="62"/>
    </row>
    <row r="153" s="32" customFormat="1" ht="18.75">
      <c r="B153" s="62"/>
    </row>
    <row r="154" s="32" customFormat="1" ht="18.75">
      <c r="B154" s="62"/>
    </row>
    <row r="155" s="32" customFormat="1" ht="18.75">
      <c r="B155" s="62"/>
    </row>
    <row r="156" s="32" customFormat="1" ht="18.75">
      <c r="B156" s="62"/>
    </row>
    <row r="157" s="32" customFormat="1" ht="18.75">
      <c r="B157" s="62"/>
    </row>
    <row r="158" s="32" customFormat="1" ht="18.75">
      <c r="B158" s="62"/>
    </row>
    <row r="159" s="32" customFormat="1" ht="18.75">
      <c r="B159" s="62"/>
    </row>
    <row r="160" s="32" customFormat="1" ht="18.75">
      <c r="B160" s="62"/>
    </row>
    <row r="161" s="32" customFormat="1" ht="18.75">
      <c r="B161" s="62"/>
    </row>
    <row r="162" s="32" customFormat="1" ht="18.75">
      <c r="B162" s="62"/>
    </row>
    <row r="163" s="32" customFormat="1" ht="18.75">
      <c r="B163" s="62"/>
    </row>
    <row r="164" s="32" customFormat="1" ht="18.75">
      <c r="B164" s="62"/>
    </row>
    <row r="165" s="32" customFormat="1" ht="18.75">
      <c r="B165" s="62"/>
    </row>
    <row r="166" s="32" customFormat="1" ht="18.75">
      <c r="B166" s="62"/>
    </row>
    <row r="167" s="32" customFormat="1" ht="18.75">
      <c r="B167" s="62"/>
    </row>
    <row r="168" s="32" customFormat="1" ht="18.75">
      <c r="B168" s="62"/>
    </row>
    <row r="169" s="32" customFormat="1" ht="18.75">
      <c r="B169" s="62"/>
    </row>
    <row r="170" s="32" customFormat="1" ht="18.75">
      <c r="B170" s="62"/>
    </row>
    <row r="171" s="32" customFormat="1" ht="18.75">
      <c r="B171" s="62"/>
    </row>
    <row r="172" s="32" customFormat="1" ht="18.75">
      <c r="B172" s="62"/>
    </row>
    <row r="173" s="32" customFormat="1" ht="18.75">
      <c r="B173" s="62"/>
    </row>
    <row r="174" s="32" customFormat="1" ht="18.75">
      <c r="B174" s="62"/>
    </row>
    <row r="175" s="32" customFormat="1" ht="18.75">
      <c r="B175" s="62"/>
    </row>
    <row r="176" s="32" customFormat="1" ht="18.75">
      <c r="B176" s="62"/>
    </row>
    <row r="177" s="32" customFormat="1" ht="18.75">
      <c r="B177" s="62"/>
    </row>
    <row r="178" s="32" customFormat="1" ht="18.75">
      <c r="B178" s="62"/>
    </row>
    <row r="179" s="32" customFormat="1" ht="18.75">
      <c r="B179" s="62"/>
    </row>
    <row r="180" s="32" customFormat="1" ht="18.75">
      <c r="B180" s="62"/>
    </row>
    <row r="181" s="32" customFormat="1" ht="18.75">
      <c r="B181" s="62"/>
    </row>
    <row r="182" s="32" customFormat="1" ht="18.75">
      <c r="B182" s="62"/>
    </row>
    <row r="183" s="32" customFormat="1" ht="18.75">
      <c r="B183" s="62"/>
    </row>
    <row r="184" s="32" customFormat="1" ht="18.75">
      <c r="B184" s="62"/>
    </row>
    <row r="185" s="32" customFormat="1" ht="18.75">
      <c r="B185" s="62"/>
    </row>
    <row r="186" s="32" customFormat="1" ht="18.75">
      <c r="B186" s="62"/>
    </row>
    <row r="187" s="32" customFormat="1" ht="18.75">
      <c r="B187" s="62"/>
    </row>
    <row r="188" s="32" customFormat="1" ht="18.75">
      <c r="B188" s="62"/>
    </row>
    <row r="189" s="32" customFormat="1" ht="18.75">
      <c r="B189" s="62"/>
    </row>
    <row r="190" s="32" customFormat="1" ht="18.75">
      <c r="B190" s="62"/>
    </row>
    <row r="191" s="32" customFormat="1" ht="18.75">
      <c r="B191" s="62"/>
    </row>
    <row r="192" s="32" customFormat="1" ht="18.75">
      <c r="B192" s="62"/>
    </row>
    <row r="193" s="32" customFormat="1" ht="18.75">
      <c r="B193" s="62"/>
    </row>
    <row r="194" s="32" customFormat="1" ht="18.75">
      <c r="B194" s="62"/>
    </row>
    <row r="195" s="32" customFormat="1" ht="18.75">
      <c r="B195" s="62"/>
    </row>
    <row r="196" s="32" customFormat="1" ht="18.75">
      <c r="B196" s="62"/>
    </row>
    <row r="197" s="32" customFormat="1" ht="18.75">
      <c r="B197" s="62"/>
    </row>
    <row r="198" s="32" customFormat="1" ht="18.75">
      <c r="B198" s="62"/>
    </row>
    <row r="199" s="32" customFormat="1" ht="18.75">
      <c r="B199" s="62"/>
    </row>
    <row r="200" s="32" customFormat="1" ht="18.75">
      <c r="B200" s="62"/>
    </row>
    <row r="201" s="32" customFormat="1" ht="18.75">
      <c r="B201" s="62"/>
    </row>
    <row r="202" s="32" customFormat="1" ht="18.75">
      <c r="B202" s="62"/>
    </row>
    <row r="203" s="32" customFormat="1" ht="18.75">
      <c r="B203" s="62"/>
    </row>
    <row r="204" s="32" customFormat="1" ht="18.75">
      <c r="B204" s="62"/>
    </row>
    <row r="205" s="32" customFormat="1" ht="18.75">
      <c r="B205" s="62"/>
    </row>
    <row r="206" s="32" customFormat="1" ht="18.75">
      <c r="B206" s="62"/>
    </row>
    <row r="207" s="32" customFormat="1" ht="18.75">
      <c r="B207" s="62"/>
    </row>
    <row r="208" s="32" customFormat="1" ht="18.75">
      <c r="B208" s="62"/>
    </row>
    <row r="209" s="32" customFormat="1" ht="18.75">
      <c r="B209" s="62"/>
    </row>
    <row r="210" s="32" customFormat="1" ht="18.75">
      <c r="B210" s="62"/>
    </row>
    <row r="211" s="32" customFormat="1" ht="18.75">
      <c r="B211" s="62"/>
    </row>
    <row r="212" s="32" customFormat="1" ht="18.75">
      <c r="B212" s="62"/>
    </row>
    <row r="213" s="32" customFormat="1" ht="18.75">
      <c r="B213" s="62"/>
    </row>
    <row r="214" s="32" customFormat="1" ht="18.75">
      <c r="B214" s="62"/>
    </row>
    <row r="215" s="32" customFormat="1" ht="18.75">
      <c r="B215" s="62"/>
    </row>
    <row r="216" s="32" customFormat="1" ht="18.75">
      <c r="B216" s="62"/>
    </row>
    <row r="217" s="32" customFormat="1" ht="18.75">
      <c r="B217" s="62"/>
    </row>
    <row r="218" s="32" customFormat="1" ht="18.75">
      <c r="B218" s="62"/>
    </row>
    <row r="219" s="32" customFormat="1" ht="18.75">
      <c r="B219" s="62"/>
    </row>
    <row r="220" s="32" customFormat="1" ht="18.75">
      <c r="B220" s="62"/>
    </row>
    <row r="221" s="32" customFormat="1" ht="18.75">
      <c r="B221" s="62"/>
    </row>
    <row r="222" s="32" customFormat="1" ht="18.75">
      <c r="B222" s="62"/>
    </row>
    <row r="223" s="32" customFormat="1" ht="18.75">
      <c r="B223" s="62"/>
    </row>
    <row r="224" s="32" customFormat="1" ht="18.75">
      <c r="B224" s="62"/>
    </row>
    <row r="225" s="32" customFormat="1" ht="18.75">
      <c r="B225" s="62"/>
    </row>
    <row r="226" s="32" customFormat="1" ht="18.75">
      <c r="B226" s="62"/>
    </row>
    <row r="227" s="32" customFormat="1" ht="18.75">
      <c r="B227" s="62"/>
    </row>
    <row r="228" s="32" customFormat="1" ht="18.75">
      <c r="B228" s="62"/>
    </row>
    <row r="229" s="32" customFormat="1" ht="18.75">
      <c r="B229" s="62"/>
    </row>
    <row r="230" s="32" customFormat="1" ht="18.75">
      <c r="B230" s="62"/>
    </row>
    <row r="231" s="32" customFormat="1" ht="18.75">
      <c r="B231" s="62"/>
    </row>
    <row r="232" s="32" customFormat="1" ht="18.75">
      <c r="B232" s="62"/>
    </row>
    <row r="233" s="32" customFormat="1" ht="18.75">
      <c r="B233" s="62"/>
    </row>
    <row r="234" s="32" customFormat="1" ht="18.75">
      <c r="B234" s="62"/>
    </row>
    <row r="235" s="32" customFormat="1" ht="18.75">
      <c r="B235" s="62"/>
    </row>
    <row r="236" s="32" customFormat="1" ht="18.75">
      <c r="B236" s="62"/>
    </row>
    <row r="237" s="32" customFormat="1" ht="18.75">
      <c r="B237" s="62"/>
    </row>
    <row r="238" s="32" customFormat="1" ht="18.75">
      <c r="B238" s="62"/>
    </row>
    <row r="239" s="32" customFormat="1" ht="18.75">
      <c r="B239" s="62"/>
    </row>
    <row r="240" s="32" customFormat="1" ht="18.75">
      <c r="B240" s="62"/>
    </row>
    <row r="241" s="32" customFormat="1" ht="18.75">
      <c r="B241" s="62"/>
    </row>
    <row r="242" s="32" customFormat="1" ht="18.75">
      <c r="B242" s="62"/>
    </row>
    <row r="243" ht="18.75">
      <c r="B243" s="76"/>
    </row>
    <row r="244" ht="18.75">
      <c r="B244" s="76"/>
    </row>
    <row r="245" ht="18.75">
      <c r="B245" s="76"/>
    </row>
    <row r="246" ht="18.75">
      <c r="B246" s="76"/>
    </row>
    <row r="247" ht="18.75">
      <c r="B247" s="76"/>
    </row>
    <row r="248" ht="18.75">
      <c r="B248" s="76"/>
    </row>
    <row r="249" ht="18.75">
      <c r="B249" s="76"/>
    </row>
    <row r="250" ht="18.75">
      <c r="B250" s="76"/>
    </row>
    <row r="251" ht="18.75">
      <c r="B251" s="76"/>
    </row>
    <row r="252" ht="18.75">
      <c r="B252" s="76"/>
    </row>
    <row r="253" ht="18.75">
      <c r="B253" s="76"/>
    </row>
    <row r="254" ht="18.75">
      <c r="B254" s="76"/>
    </row>
    <row r="255" ht="18.75">
      <c r="B255" s="76"/>
    </row>
    <row r="256" ht="18.75">
      <c r="B256" s="76"/>
    </row>
    <row r="257" ht="18.75">
      <c r="B257" s="76"/>
    </row>
    <row r="258" ht="18.75">
      <c r="B258" s="76"/>
    </row>
    <row r="259" ht="18.75">
      <c r="B259" s="76"/>
    </row>
    <row r="260" ht="18.75">
      <c r="B260" s="76"/>
    </row>
    <row r="261" ht="18.75">
      <c r="B261" s="76"/>
    </row>
    <row r="262" ht="18.75">
      <c r="B262" s="76"/>
    </row>
    <row r="263" ht="18.75">
      <c r="B263" s="76"/>
    </row>
    <row r="264" ht="18.75">
      <c r="B264" s="76"/>
    </row>
    <row r="265" ht="18.75">
      <c r="B265" s="76"/>
    </row>
    <row r="266" ht="18.75">
      <c r="B266" s="76"/>
    </row>
    <row r="267" ht="18.75">
      <c r="B267" s="76"/>
    </row>
    <row r="268" ht="18.75">
      <c r="B268" s="76"/>
    </row>
    <row r="269" ht="18.75">
      <c r="B269" s="76"/>
    </row>
    <row r="270" ht="18.75">
      <c r="B270" s="76"/>
    </row>
    <row r="271" ht="18.75">
      <c r="B271" s="76"/>
    </row>
    <row r="272" ht="18.75">
      <c r="B272" s="76"/>
    </row>
    <row r="273" ht="18.75">
      <c r="B273" s="76"/>
    </row>
    <row r="274" ht="18.75">
      <c r="B274" s="76"/>
    </row>
    <row r="275" ht="18.75">
      <c r="B275" s="76"/>
    </row>
    <row r="276" ht="18.75">
      <c r="B276" s="76"/>
    </row>
    <row r="277" ht="18.75">
      <c r="B277" s="76"/>
    </row>
    <row r="278" ht="18.75">
      <c r="B278" s="76"/>
    </row>
    <row r="279" ht="18.75">
      <c r="B279" s="76"/>
    </row>
    <row r="280" ht="18.75">
      <c r="B280" s="76"/>
    </row>
    <row r="281" ht="18.75">
      <c r="B281" s="76"/>
    </row>
    <row r="282" ht="18.75">
      <c r="B282" s="76"/>
    </row>
    <row r="283" ht="18.75">
      <c r="B283" s="76"/>
    </row>
    <row r="284" ht="18.75">
      <c r="B284" s="76"/>
    </row>
    <row r="285" ht="18.75">
      <c r="B285" s="76"/>
    </row>
    <row r="286" ht="18.75">
      <c r="B286" s="76"/>
    </row>
    <row r="287" ht="18.75">
      <c r="B287" s="76"/>
    </row>
    <row r="288" ht="18.75">
      <c r="B288" s="76"/>
    </row>
    <row r="289" ht="18.75">
      <c r="B289" s="76"/>
    </row>
    <row r="290" ht="18.75">
      <c r="B290" s="76"/>
    </row>
    <row r="291" ht="18.75">
      <c r="B291" s="76"/>
    </row>
    <row r="292" ht="18.75">
      <c r="B292" s="76"/>
    </row>
    <row r="293" ht="18.75">
      <c r="B293" s="76"/>
    </row>
    <row r="294" ht="18.75">
      <c r="B294" s="76"/>
    </row>
    <row r="295" ht="18.75">
      <c r="B295" s="76"/>
    </row>
    <row r="296" ht="18.75">
      <c r="B296" s="76"/>
    </row>
    <row r="297" ht="18.75">
      <c r="B297" s="76"/>
    </row>
    <row r="298" ht="18.75">
      <c r="B298" s="76"/>
    </row>
    <row r="299" ht="18.75">
      <c r="B299" s="76"/>
    </row>
    <row r="300" ht="18.75">
      <c r="B300" s="76"/>
    </row>
    <row r="301" ht="18.75">
      <c r="B301" s="76"/>
    </row>
    <row r="302" ht="18.75">
      <c r="B302" s="76"/>
    </row>
    <row r="303" ht="18.75">
      <c r="B303" s="76"/>
    </row>
    <row r="304" ht="18.75">
      <c r="B304" s="76"/>
    </row>
    <row r="305" ht="18.75">
      <c r="B305" s="76"/>
    </row>
    <row r="306" ht="18.75">
      <c r="B306" s="76"/>
    </row>
    <row r="307" ht="18.75">
      <c r="B307" s="76"/>
    </row>
    <row r="308" ht="18.75">
      <c r="B308" s="76"/>
    </row>
    <row r="309" ht="18.75">
      <c r="B309" s="76"/>
    </row>
    <row r="310" ht="18.75">
      <c r="B310" s="76"/>
    </row>
    <row r="311" ht="18.75">
      <c r="B311" s="76"/>
    </row>
    <row r="312" ht="18.75">
      <c r="B312" s="76"/>
    </row>
    <row r="313" ht="18.75">
      <c r="B313" s="76"/>
    </row>
    <row r="314" ht="18.75">
      <c r="B314" s="76"/>
    </row>
    <row r="315" ht="18.75">
      <c r="B315" s="76"/>
    </row>
    <row r="316" ht="18.75">
      <c r="B316" s="76"/>
    </row>
    <row r="317" ht="18.75">
      <c r="B317" s="76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16.5">
      <c r="B412" s="1"/>
    </row>
    <row r="413" ht="16.5">
      <c r="B413" s="1"/>
    </row>
    <row r="414" ht="16.5">
      <c r="B414" s="1"/>
    </row>
    <row r="415" ht="16.5">
      <c r="B415" s="1"/>
    </row>
    <row r="416" ht="16.5">
      <c r="B416" s="1"/>
    </row>
    <row r="417" ht="16.5">
      <c r="B417" s="1"/>
    </row>
    <row r="418" ht="16.5">
      <c r="B418" s="1"/>
    </row>
    <row r="419" ht="16.5">
      <c r="B419" s="1"/>
    </row>
    <row r="420" ht="16.5">
      <c r="B420" s="1"/>
    </row>
    <row r="421" ht="16.5">
      <c r="B421" s="1"/>
    </row>
    <row r="422" ht="16.5">
      <c r="B422" s="1"/>
    </row>
    <row r="423" ht="16.5">
      <c r="B423" s="1"/>
    </row>
    <row r="424" ht="16.5">
      <c r="B424" s="1"/>
    </row>
    <row r="425" ht="16.5">
      <c r="B425" s="1"/>
    </row>
    <row r="426" ht="16.5">
      <c r="B426" s="1"/>
    </row>
    <row r="427" ht="16.5">
      <c r="B427" s="1"/>
    </row>
    <row r="428" ht="16.5">
      <c r="B428" s="1"/>
    </row>
    <row r="429" ht="16.5">
      <c r="B429" s="1"/>
    </row>
    <row r="430" ht="16.5">
      <c r="B430" s="1"/>
    </row>
    <row r="431" ht="16.5">
      <c r="B431" s="1"/>
    </row>
    <row r="432" ht="16.5">
      <c r="B432" s="1"/>
    </row>
    <row r="433" ht="16.5">
      <c r="B433" s="1"/>
    </row>
    <row r="434" ht="16.5">
      <c r="B434" s="1"/>
    </row>
    <row r="435" ht="16.5">
      <c r="B435" s="1"/>
    </row>
    <row r="436" ht="16.5">
      <c r="B436" s="1"/>
    </row>
    <row r="437" ht="16.5">
      <c r="B437" s="1"/>
    </row>
    <row r="438" ht="16.5">
      <c r="B438" s="1"/>
    </row>
    <row r="439" ht="16.5">
      <c r="B439" s="1"/>
    </row>
    <row r="440" ht="16.5">
      <c r="B440" s="1"/>
    </row>
    <row r="441" ht="16.5">
      <c r="B441" s="1"/>
    </row>
    <row r="442" ht="16.5">
      <c r="B442" s="1"/>
    </row>
    <row r="443" ht="16.5">
      <c r="B443" s="1"/>
    </row>
    <row r="444" ht="16.5">
      <c r="B444" s="1"/>
    </row>
    <row r="445" ht="16.5">
      <c r="B445" s="1"/>
    </row>
    <row r="446" ht="16.5">
      <c r="B446" s="1"/>
    </row>
    <row r="447" ht="16.5">
      <c r="B447" s="1"/>
    </row>
    <row r="448" ht="16.5">
      <c r="B448" s="1"/>
    </row>
    <row r="449" ht="16.5">
      <c r="B449" s="1"/>
    </row>
    <row r="450" ht="16.5">
      <c r="B450" s="1"/>
    </row>
    <row r="451" ht="16.5">
      <c r="B451" s="1"/>
    </row>
    <row r="452" ht="16.5">
      <c r="B452" s="1"/>
    </row>
    <row r="453" ht="16.5">
      <c r="B453" s="1"/>
    </row>
    <row r="454" ht="16.5">
      <c r="B454" s="1"/>
    </row>
    <row r="455" ht="16.5">
      <c r="B455" s="1"/>
    </row>
    <row r="456" ht="16.5">
      <c r="B456" s="1"/>
    </row>
    <row r="457" ht="16.5">
      <c r="B457" s="1"/>
    </row>
    <row r="458" ht="16.5">
      <c r="B458" s="1"/>
    </row>
    <row r="459" ht="16.5">
      <c r="B459" s="1"/>
    </row>
    <row r="460" ht="16.5">
      <c r="B460" s="1"/>
    </row>
    <row r="461" ht="16.5">
      <c r="B461" s="1"/>
    </row>
    <row r="462" ht="16.5">
      <c r="B462" s="1"/>
    </row>
    <row r="463" ht="16.5">
      <c r="B463" s="1"/>
    </row>
    <row r="464" ht="16.5">
      <c r="B464" s="1"/>
    </row>
    <row r="465" ht="16.5">
      <c r="B465" s="1"/>
    </row>
    <row r="466" ht="16.5">
      <c r="B466" s="1"/>
    </row>
    <row r="467" ht="16.5">
      <c r="B467" s="1"/>
    </row>
    <row r="468" ht="16.5">
      <c r="B468" s="1"/>
    </row>
    <row r="469" ht="16.5">
      <c r="B469" s="1"/>
    </row>
    <row r="470" ht="16.5">
      <c r="B470" s="1"/>
    </row>
    <row r="471" ht="16.5">
      <c r="B471" s="1"/>
    </row>
    <row r="472" ht="16.5">
      <c r="B472" s="1"/>
    </row>
    <row r="473" ht="16.5">
      <c r="B473" s="1"/>
    </row>
    <row r="474" ht="16.5">
      <c r="B474" s="1"/>
    </row>
    <row r="475" ht="16.5">
      <c r="B475" s="1"/>
    </row>
    <row r="476" ht="16.5">
      <c r="B476" s="1"/>
    </row>
    <row r="477" ht="16.5">
      <c r="B477" s="1"/>
    </row>
    <row r="478" ht="16.5">
      <c r="B478" s="1"/>
    </row>
    <row r="479" ht="16.5">
      <c r="B479" s="1"/>
    </row>
    <row r="480" ht="16.5">
      <c r="B480" s="1"/>
    </row>
    <row r="481" ht="16.5">
      <c r="B481" s="1"/>
    </row>
    <row r="482" ht="16.5">
      <c r="B482" s="1"/>
    </row>
    <row r="483" ht="16.5">
      <c r="B483" s="1"/>
    </row>
    <row r="484" ht="16.5">
      <c r="B484" s="1"/>
    </row>
    <row r="485" ht="16.5">
      <c r="B485" s="1"/>
    </row>
    <row r="486" ht="16.5">
      <c r="B486" s="1"/>
    </row>
    <row r="487" ht="16.5">
      <c r="B487" s="1"/>
    </row>
    <row r="488" ht="16.5">
      <c r="B488" s="1"/>
    </row>
    <row r="489" ht="16.5">
      <c r="B489" s="1"/>
    </row>
    <row r="490" ht="16.5">
      <c r="B490" s="1"/>
    </row>
    <row r="491" ht="16.5">
      <c r="B491" s="1"/>
    </row>
    <row r="492" ht="16.5">
      <c r="B492" s="1"/>
    </row>
    <row r="493" ht="16.5">
      <c r="B493" s="1"/>
    </row>
    <row r="494" ht="16.5">
      <c r="B494" s="1"/>
    </row>
    <row r="495" ht="16.5">
      <c r="B495" s="1"/>
    </row>
    <row r="496" ht="16.5">
      <c r="B496" s="1"/>
    </row>
    <row r="497" ht="16.5">
      <c r="B497" s="1"/>
    </row>
    <row r="498" ht="16.5">
      <c r="B498" s="1"/>
    </row>
    <row r="499" ht="16.5">
      <c r="B499" s="1"/>
    </row>
    <row r="500" ht="16.5">
      <c r="B500" s="1"/>
    </row>
    <row r="501" ht="16.5">
      <c r="B501" s="1"/>
    </row>
    <row r="502" ht="16.5">
      <c r="B502" s="1"/>
    </row>
    <row r="503" ht="16.5">
      <c r="B503" s="1"/>
    </row>
    <row r="504" ht="16.5">
      <c r="B504" s="1"/>
    </row>
    <row r="505" ht="16.5">
      <c r="B505" s="1"/>
    </row>
    <row r="506" ht="16.5">
      <c r="B506" s="1"/>
    </row>
    <row r="507" ht="16.5">
      <c r="B507" s="1"/>
    </row>
    <row r="508" ht="16.5">
      <c r="B508" s="1"/>
    </row>
    <row r="509" ht="16.5">
      <c r="B509" s="1"/>
    </row>
    <row r="510" ht="16.5">
      <c r="B510" s="1"/>
    </row>
    <row r="511" ht="16.5">
      <c r="B511" s="1"/>
    </row>
    <row r="512" ht="16.5">
      <c r="B512" s="1"/>
    </row>
    <row r="513" ht="16.5">
      <c r="B513" s="1"/>
    </row>
    <row r="514" ht="16.5">
      <c r="B514" s="1"/>
    </row>
    <row r="515" ht="16.5">
      <c r="B515" s="1"/>
    </row>
    <row r="516" ht="16.5">
      <c r="B516" s="1"/>
    </row>
    <row r="517" ht="16.5">
      <c r="B517" s="1"/>
    </row>
    <row r="518" ht="16.5">
      <c r="B518" s="1"/>
    </row>
    <row r="519" ht="16.5">
      <c r="B519" s="1"/>
    </row>
    <row r="520" ht="16.5">
      <c r="B520" s="1"/>
    </row>
    <row r="521" ht="16.5">
      <c r="B521" s="1"/>
    </row>
    <row r="522" ht="16.5">
      <c r="B522" s="1"/>
    </row>
    <row r="523" ht="16.5">
      <c r="B523" s="1"/>
    </row>
    <row r="524" ht="16.5">
      <c r="B524" s="1"/>
    </row>
    <row r="525" ht="16.5">
      <c r="B525" s="1"/>
    </row>
    <row r="526" ht="16.5">
      <c r="B526" s="1"/>
    </row>
    <row r="527" ht="16.5">
      <c r="B527" s="1"/>
    </row>
    <row r="528" ht="16.5">
      <c r="B528" s="1"/>
    </row>
    <row r="529" ht="16.5">
      <c r="B529" s="1"/>
    </row>
    <row r="530" ht="16.5">
      <c r="B530" s="1"/>
    </row>
    <row r="531" ht="16.5">
      <c r="B531" s="1"/>
    </row>
    <row r="532" ht="16.5">
      <c r="B532" s="1"/>
    </row>
    <row r="533" ht="16.5">
      <c r="B533" s="1"/>
    </row>
    <row r="534" ht="16.5">
      <c r="B534" s="1"/>
    </row>
    <row r="535" ht="16.5">
      <c r="B535" s="1"/>
    </row>
    <row r="536" ht="16.5">
      <c r="B536" s="1"/>
    </row>
    <row r="537" ht="16.5">
      <c r="B537" s="1"/>
    </row>
    <row r="538" ht="16.5">
      <c r="B538" s="1"/>
    </row>
    <row r="539" ht="16.5">
      <c r="B539" s="1"/>
    </row>
    <row r="540" ht="16.5">
      <c r="B540" s="1"/>
    </row>
    <row r="541" ht="16.5">
      <c r="B541" s="1"/>
    </row>
    <row r="542" ht="16.5">
      <c r="B542" s="1"/>
    </row>
    <row r="543" ht="16.5">
      <c r="B543" s="1"/>
    </row>
    <row r="544" ht="16.5">
      <c r="B544" s="1"/>
    </row>
    <row r="545" ht="16.5">
      <c r="B545" s="1"/>
    </row>
    <row r="546" ht="16.5">
      <c r="B546" s="1"/>
    </row>
    <row r="547" ht="16.5">
      <c r="B547" s="1"/>
    </row>
    <row r="548" ht="16.5">
      <c r="B548" s="1"/>
    </row>
    <row r="549" ht="16.5">
      <c r="B549" s="1"/>
    </row>
    <row r="550" ht="16.5">
      <c r="B550" s="1"/>
    </row>
    <row r="551" ht="16.5">
      <c r="B551" s="1"/>
    </row>
    <row r="552" ht="16.5">
      <c r="B552" s="1"/>
    </row>
    <row r="553" ht="16.5">
      <c r="B553" s="1"/>
    </row>
    <row r="554" ht="16.5">
      <c r="B554" s="1"/>
    </row>
  </sheetData>
  <mergeCells count="15">
    <mergeCell ref="B2:N2"/>
    <mergeCell ref="E4:N4"/>
    <mergeCell ref="J5:J6"/>
    <mergeCell ref="K5:K6"/>
    <mergeCell ref="L5:L6"/>
    <mergeCell ref="M5:M6"/>
    <mergeCell ref="N5:N6"/>
    <mergeCell ref="B4:B6"/>
    <mergeCell ref="E5:E6"/>
    <mergeCell ref="D4:D6"/>
    <mergeCell ref="C4:C6"/>
    <mergeCell ref="I5:I6"/>
    <mergeCell ref="H5:H6"/>
    <mergeCell ref="G5:G6"/>
    <mergeCell ref="F5:F6"/>
  </mergeCells>
  <printOptions gridLines="1" horizontalCentered="1" verticalCentered="1"/>
  <pageMargins left="0.1968503937007874" right="0.1968503937007874" top="0.2362204724409449" bottom="0.35433070866141736" header="0.2755905511811024" footer="0.31496062992125984"/>
  <pageSetup horizontalDpi="1200" verticalDpi="12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Имя</cp:lastModifiedBy>
  <cp:lastPrinted>2006-09-11T05:39:20Z</cp:lastPrinted>
  <dcterms:created xsi:type="dcterms:W3CDTF">2001-05-07T11:51:26Z</dcterms:created>
  <dcterms:modified xsi:type="dcterms:W3CDTF">2006-09-11T05:39:52Z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