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91" yWindow="300" windowWidth="10395" windowHeight="9120" tabRatio="625" activeTab="0"/>
  </bookViews>
  <sheets>
    <sheet name="Лист1" sheetId="1" r:id="rId1"/>
  </sheets>
  <definedNames>
    <definedName name="А2" localSheetId="0">'Лист1'!#REF!</definedName>
    <definedName name="А2">#REF!</definedName>
    <definedName name="_xlnm.Print_Area" localSheetId="0">'Лист1'!$B$1:$N$129</definedName>
  </definedNames>
  <calcPr fullCalcOnLoad="1"/>
</workbook>
</file>

<file path=xl/sharedStrings.xml><?xml version="1.0" encoding="utf-8"?>
<sst xmlns="http://schemas.openxmlformats.org/spreadsheetml/2006/main" count="138" uniqueCount="118">
  <si>
    <t xml:space="preserve"> П О К А З А Т Е Л И </t>
  </si>
  <si>
    <t>% к плану</t>
  </si>
  <si>
    <t xml:space="preserve">  </t>
  </si>
  <si>
    <t>%</t>
  </si>
  <si>
    <t>в т.ч.погибло, га</t>
  </si>
  <si>
    <t>Всего период 2006 года</t>
  </si>
  <si>
    <t>Площадь многолет.трав всего,  га</t>
  </si>
  <si>
    <t>в т.ч. погибло, га</t>
  </si>
  <si>
    <t>Наличие ядохимикатов,  (л/кг)</t>
  </si>
  <si>
    <t>Потребность в ядохимикатах, кг</t>
  </si>
  <si>
    <t>факт. посеяно яр.зерн. и з/боб., га</t>
  </si>
  <si>
    <t>На соответ. период 2005 г.</t>
  </si>
  <si>
    <t xml:space="preserve">План посадки картофеля, га </t>
  </si>
  <si>
    <t>Посажено картофеля,факт, га</t>
  </si>
  <si>
    <t>План посева овощей, га</t>
  </si>
  <si>
    <t>Овощи, факт, га</t>
  </si>
  <si>
    <t xml:space="preserve"> % к плану</t>
  </si>
  <si>
    <t>План посева сахарной свеклы, га</t>
  </si>
  <si>
    <t>Сахарная свекла, факт, га</t>
  </si>
  <si>
    <t>факт. посеяно горох, га</t>
  </si>
  <si>
    <t>План посева однолетних трав</t>
  </si>
  <si>
    <t>План посева кормовой свеклы, га</t>
  </si>
  <si>
    <t>Кормовые бобы, факт, га</t>
  </si>
  <si>
    <t>План посева рапса, га</t>
  </si>
  <si>
    <t>Рапс, факт, га</t>
  </si>
  <si>
    <t>План навешивания хмеля, га</t>
  </si>
  <si>
    <t>Навешено хмеля факт, га</t>
  </si>
  <si>
    <t>Обрезка главных корневищ хмеля, га</t>
  </si>
  <si>
    <t>в т.ч. яровые зерновые</t>
  </si>
  <si>
    <t>Проведен пересев по погибшим озимым, га</t>
  </si>
  <si>
    <t>Проведен подсев,  га</t>
  </si>
  <si>
    <t>% к гибели озимых к-р</t>
  </si>
  <si>
    <t>факт. посеяно яр.пшеница, га</t>
  </si>
  <si>
    <t>озимые культуры, га (без оз. на з.к.)</t>
  </si>
  <si>
    <t>План посева кормовых бобов, га</t>
  </si>
  <si>
    <t>Химпрополка зерн. и з/б. к-р, га</t>
  </si>
  <si>
    <t>Химзащита зерновых и з/б.к-р, га</t>
  </si>
  <si>
    <t>факт. посеяно кукурузы, га</t>
  </si>
  <si>
    <t>факт. посеяно гречихи, га</t>
  </si>
  <si>
    <t>Химпрополка сахарной свеклы, га</t>
  </si>
  <si>
    <t>Химзащита сахарной свеклы, га</t>
  </si>
  <si>
    <t>факт. посеяно сои, га</t>
  </si>
  <si>
    <t>Междурядная обработка картофеля, га</t>
  </si>
  <si>
    <t>Всего зерновых и зернобоб.культур, план</t>
  </si>
  <si>
    <t>Всего зерновых и зернобоб., факт</t>
  </si>
  <si>
    <t>в % к плану</t>
  </si>
  <si>
    <t>Междур. обработка сахарной свеклы, га</t>
  </si>
  <si>
    <t>Скошено многолетних трав, га</t>
  </si>
  <si>
    <t>Факт. посеяно однолетних трав, га</t>
  </si>
  <si>
    <t>Факт. посеяно кормовой свеклы, га</t>
  </si>
  <si>
    <t>Междур. обработка кормовой свеклы, га</t>
  </si>
  <si>
    <t>Наличие кормоуборочных кобайнов, ед.</t>
  </si>
  <si>
    <t>в том числе самоходных</t>
  </si>
  <si>
    <t>Наличие косилок, ед.</t>
  </si>
  <si>
    <t>Выработка на 1 косилку, га</t>
  </si>
  <si>
    <t>из них работало</t>
  </si>
  <si>
    <t>Работало кормоуборочных комб., ед.</t>
  </si>
  <si>
    <t xml:space="preserve">Выработка на 1 кормоуб. комбайн: га </t>
  </si>
  <si>
    <t>в том числе по самоходным: га</t>
  </si>
  <si>
    <t>Сено, план</t>
  </si>
  <si>
    <t xml:space="preserve">        факт</t>
  </si>
  <si>
    <t xml:space="preserve">        % выполнения плана</t>
  </si>
  <si>
    <t>Сенаж, план</t>
  </si>
  <si>
    <t xml:space="preserve">          факт</t>
  </si>
  <si>
    <t xml:space="preserve">          % выполнения плана</t>
  </si>
  <si>
    <t>Силос, план</t>
  </si>
  <si>
    <t>ВТМ факт</t>
  </si>
  <si>
    <t>Укосная площадь план, га</t>
  </si>
  <si>
    <t>Заготовка грубых и сочных кормов без з.к.:</t>
  </si>
  <si>
    <t xml:space="preserve">   заготовлено факт, тонн корм. ед.</t>
  </si>
  <si>
    <t xml:space="preserve">   потребность, тонн корм. ед.</t>
  </si>
  <si>
    <t xml:space="preserve">   % выполнения плана</t>
  </si>
  <si>
    <t xml:space="preserve">        прирост к предыдущей дате</t>
  </si>
  <si>
    <t xml:space="preserve">          прирост к предыдущей дате</t>
  </si>
  <si>
    <t xml:space="preserve">        прирост к предыдущей дате, га</t>
  </si>
  <si>
    <t>скошено на предыдущую дату, га</t>
  </si>
  <si>
    <t>сено факт на предыдущую дату, тонн</t>
  </si>
  <si>
    <t>сенаж факт на предыдущую дату</t>
  </si>
  <si>
    <t>силос факт на предыдущую дату</t>
  </si>
  <si>
    <t>Скошено однолетних трав, га</t>
  </si>
  <si>
    <t xml:space="preserve">        проса, га</t>
  </si>
  <si>
    <t>в т.ч. пшеницы, га</t>
  </si>
  <si>
    <t xml:space="preserve">        гречихи, га</t>
  </si>
  <si>
    <t>Обмолочено зерновых и з/б культур, га</t>
  </si>
  <si>
    <t>Намолочено зерна (без кукурузы), т</t>
  </si>
  <si>
    <t>в % к скошенному</t>
  </si>
  <si>
    <t>в т.ч. пшеницы, т</t>
  </si>
  <si>
    <t xml:space="preserve">        проса, т</t>
  </si>
  <si>
    <t xml:space="preserve">        гречихи, т</t>
  </si>
  <si>
    <t>Скошено зерновых и з/б культур (без кукурузы), га</t>
  </si>
  <si>
    <t>Урожайность зерновых и з/б культур, ц/га</t>
  </si>
  <si>
    <t xml:space="preserve">                                                    тонн</t>
  </si>
  <si>
    <t xml:space="preserve">                                          тонн</t>
  </si>
  <si>
    <t>Наличие зерноуборочных кобайнов, ед.</t>
  </si>
  <si>
    <t>Работало зерноуборочных комб., ед.</t>
  </si>
  <si>
    <t>План посева озимых зерновых, га</t>
  </si>
  <si>
    <t>План уборки зерновых и з/б культур во всех категориях хозяйств, га</t>
  </si>
  <si>
    <t>План уборки зерновых и з/б в СХП, га</t>
  </si>
  <si>
    <t>Убрано соломы, га</t>
  </si>
  <si>
    <t>Засыпано семян зерн. и з/б всего, тонн</t>
  </si>
  <si>
    <t xml:space="preserve">     в том числе озимых зерновых, тонн</t>
  </si>
  <si>
    <t>Подготовка почвы, га</t>
  </si>
  <si>
    <t>Посеяно озимых, га</t>
  </si>
  <si>
    <t>Поднято зяби, га</t>
  </si>
  <si>
    <t>Выработка на 1 зерноуб. комбайн, га</t>
  </si>
  <si>
    <t>скошено зернов. на предыдущую дату, га</t>
  </si>
  <si>
    <t>ООО "Шанс"</t>
  </si>
  <si>
    <t>ООО "Полянка"</t>
  </si>
  <si>
    <t>СХПК им. Ленина</t>
  </si>
  <si>
    <t>СХПК "Большевик"</t>
  </si>
  <si>
    <t>КФХ "Ямроськин"</t>
  </si>
  <si>
    <t>СХПК им. Чапаева</t>
  </si>
  <si>
    <t>СХПК "Новая жизнь"</t>
  </si>
  <si>
    <t>СХПК "Комбинат"</t>
  </si>
  <si>
    <t>СХПК "Рассвет"</t>
  </si>
  <si>
    <t>СХПК "Дружба"</t>
  </si>
  <si>
    <t>посеяно озимые в %</t>
  </si>
  <si>
    <t>Информация о сельскохозяйственных работах  по состоянию на 24 августа 2006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</si>
</sst>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  <numFmt numFmtId="174" formatCode="0.000%"/>
  </numFmts>
  <fonts count="20">
    <font>
      <sz val="10"/>
      <name val="Arial Cyr"/>
      <family val="0"/>
    </font>
    <font>
      <sz val="13"/>
      <name val="TimesET"/>
      <family val="0"/>
    </font>
    <font>
      <b/>
      <sz val="13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ET"/>
      <family val="0"/>
    </font>
    <font>
      <b/>
      <sz val="14"/>
      <name val="TimesET"/>
      <family val="0"/>
    </font>
    <font>
      <b/>
      <i/>
      <sz val="14"/>
      <name val="TimesET"/>
      <family val="0"/>
    </font>
    <font>
      <sz val="14"/>
      <name val="TimesET"/>
      <family val="0"/>
    </font>
    <font>
      <i/>
      <sz val="13"/>
      <name val="TimesET"/>
      <family val="0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166" fontId="10" fillId="0" borderId="4" xfId="19" applyNumberFormat="1" applyFont="1" applyFill="1" applyBorder="1" applyAlignment="1">
      <alignment horizontal="center" vertical="center" wrapText="1"/>
    </xf>
    <xf numFmtId="9" fontId="10" fillId="0" borderId="4" xfId="19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/>
    </xf>
    <xf numFmtId="10" fontId="12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171" fontId="10" fillId="0" borderId="4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left" vertical="top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 wrapText="1"/>
    </xf>
    <xf numFmtId="166" fontId="16" fillId="0" borderId="4" xfId="19" applyNumberFormat="1" applyFont="1" applyFill="1" applyBorder="1" applyAlignment="1">
      <alignment horizontal="center" vertical="center"/>
    </xf>
    <xf numFmtId="9" fontId="10" fillId="0" borderId="4" xfId="19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/>
    </xf>
    <xf numFmtId="9" fontId="16" fillId="0" borderId="4" xfId="19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9" fontId="16" fillId="0" borderId="4" xfId="19" applyFont="1" applyFill="1" applyBorder="1" applyAlignment="1">
      <alignment horizontal="center" vertical="center" wrapText="1"/>
    </xf>
    <xf numFmtId="1" fontId="16" fillId="0" borderId="4" xfId="19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textRotation="90" wrapText="1"/>
    </xf>
    <xf numFmtId="0" fontId="12" fillId="0" borderId="13" xfId="0" applyFont="1" applyFill="1" applyBorder="1" applyAlignment="1">
      <alignment horizont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0"/>
  <sheetViews>
    <sheetView tabSelected="1" view="pageBreakPreview" zoomScale="65" zoomScaleNormal="75" zoomScaleSheetLayoutView="65" workbookViewId="0" topLeftCell="B1">
      <pane xSplit="1" ySplit="8" topLeftCell="C66" activePane="bottomRight" state="frozen"/>
      <selection pane="topLeft" activeCell="B1" sqref="B1"/>
      <selection pane="topRight" activeCell="C1" sqref="C1"/>
      <selection pane="bottomLeft" activeCell="B9" sqref="B9"/>
      <selection pane="bottomRight" activeCell="H80" sqref="H80"/>
    </sheetView>
  </sheetViews>
  <sheetFormatPr defaultColWidth="9.00390625" defaultRowHeight="12.75"/>
  <cols>
    <col min="1" max="1" width="2.75390625" style="2" hidden="1" customWidth="1"/>
    <col min="2" max="2" width="61.125" style="12" customWidth="1"/>
    <col min="3" max="3" width="14.375" style="2" customWidth="1"/>
    <col min="4" max="4" width="13.25390625" style="2" customWidth="1"/>
    <col min="5" max="5" width="12.75390625" style="2" customWidth="1"/>
    <col min="6" max="6" width="11.75390625" style="2" customWidth="1"/>
    <col min="7" max="7" width="11.875" style="2" customWidth="1"/>
    <col min="8" max="8" width="11.25390625" style="2" customWidth="1"/>
    <col min="9" max="9" width="11.00390625" style="2" customWidth="1"/>
    <col min="10" max="10" width="11.375" style="2" customWidth="1"/>
    <col min="11" max="11" width="11.625" style="2" customWidth="1"/>
    <col min="12" max="12" width="13.125" style="2" customWidth="1"/>
    <col min="13" max="13" width="10.875" style="2" customWidth="1"/>
    <col min="14" max="14" width="11.625" style="2" customWidth="1"/>
    <col min="15" max="16384" width="9.125" style="2" customWidth="1"/>
  </cols>
  <sheetData>
    <row r="1" spans="2:14" ht="16.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s="3" customFormat="1" ht="17.25" customHeight="1" thickBot="1">
      <c r="B2" s="72" t="s">
        <v>117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s="3" customFormat="1" ht="3.75" customHeight="1" hidden="1" thickBot="1">
      <c r="B3" s="19"/>
      <c r="C3" s="19"/>
      <c r="D3" s="19"/>
      <c r="E3" s="19"/>
      <c r="F3" s="19"/>
      <c r="G3" s="19" t="s">
        <v>2</v>
      </c>
      <c r="H3" s="19"/>
      <c r="I3" s="19"/>
      <c r="J3" s="19"/>
      <c r="K3" s="19"/>
      <c r="L3" s="19"/>
      <c r="M3" s="19"/>
      <c r="N3" s="19"/>
    </row>
    <row r="4" spans="1:14" s="1" customFormat="1" ht="21" customHeight="1" thickBot="1">
      <c r="A4" s="5"/>
      <c r="B4" s="78" t="s">
        <v>0</v>
      </c>
      <c r="C4" s="81" t="s">
        <v>11</v>
      </c>
      <c r="D4" s="81" t="s">
        <v>5</v>
      </c>
      <c r="E4" s="74"/>
      <c r="F4" s="75"/>
      <c r="G4" s="75"/>
      <c r="H4" s="75"/>
      <c r="I4" s="75"/>
      <c r="J4" s="75"/>
      <c r="K4" s="75"/>
      <c r="L4" s="75"/>
      <c r="M4" s="75"/>
      <c r="N4" s="75"/>
    </row>
    <row r="5" spans="1:14" s="1" customFormat="1" ht="60" customHeight="1">
      <c r="A5" s="6"/>
      <c r="B5" s="79"/>
      <c r="C5" s="82"/>
      <c r="D5" s="82"/>
      <c r="E5" s="76" t="s">
        <v>106</v>
      </c>
      <c r="F5" s="76" t="s">
        <v>107</v>
      </c>
      <c r="G5" s="76" t="s">
        <v>108</v>
      </c>
      <c r="H5" s="76" t="s">
        <v>109</v>
      </c>
      <c r="I5" s="76" t="s">
        <v>110</v>
      </c>
      <c r="J5" s="76" t="s">
        <v>111</v>
      </c>
      <c r="K5" s="76" t="s">
        <v>112</v>
      </c>
      <c r="L5" s="76" t="s">
        <v>113</v>
      </c>
      <c r="M5" s="76" t="s">
        <v>114</v>
      </c>
      <c r="N5" s="76" t="s">
        <v>115</v>
      </c>
    </row>
    <row r="6" spans="1:14" s="1" customFormat="1" ht="12.75" customHeight="1" hidden="1" thickBot="1">
      <c r="A6" s="7"/>
      <c r="B6" s="80"/>
      <c r="C6" s="83"/>
      <c r="D6" s="83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s="1" customFormat="1" ht="18" customHeight="1" hidden="1">
      <c r="A7" s="4"/>
      <c r="B7" s="21" t="s">
        <v>43</v>
      </c>
      <c r="C7" s="22">
        <v>228271</v>
      </c>
      <c r="D7" s="22">
        <f>SUM(E7:N7)</f>
        <v>111994</v>
      </c>
      <c r="E7" s="23">
        <v>9900</v>
      </c>
      <c r="F7" s="23">
        <v>11059</v>
      </c>
      <c r="G7" s="24">
        <v>19852</v>
      </c>
      <c r="H7" s="24">
        <v>13148</v>
      </c>
      <c r="I7" s="24">
        <v>8577</v>
      </c>
      <c r="J7" s="24">
        <v>12680</v>
      </c>
      <c r="K7" s="24">
        <v>6252</v>
      </c>
      <c r="L7" s="24">
        <v>12516</v>
      </c>
      <c r="M7" s="24">
        <v>10004</v>
      </c>
      <c r="N7" s="24">
        <v>8006</v>
      </c>
    </row>
    <row r="8" spans="1:14" s="1" customFormat="1" ht="18" customHeight="1" hidden="1">
      <c r="A8" s="4"/>
      <c r="B8" s="25" t="s">
        <v>28</v>
      </c>
      <c r="C8" s="26">
        <v>177614</v>
      </c>
      <c r="D8" s="26">
        <f>SUM(E8:N8)</f>
        <v>84226</v>
      </c>
      <c r="E8" s="23">
        <v>7884</v>
      </c>
      <c r="F8" s="27">
        <v>8096</v>
      </c>
      <c r="G8" s="28">
        <v>14286</v>
      </c>
      <c r="H8" s="28">
        <v>10628</v>
      </c>
      <c r="I8" s="28">
        <v>6276</v>
      </c>
      <c r="J8" s="28">
        <v>8919</v>
      </c>
      <c r="K8" s="28">
        <v>5387</v>
      </c>
      <c r="L8" s="28">
        <v>9764</v>
      </c>
      <c r="M8" s="28">
        <v>8070</v>
      </c>
      <c r="N8" s="28">
        <v>4916</v>
      </c>
    </row>
    <row r="9" spans="1:14" s="9" customFormat="1" ht="23.25" customHeight="1" hidden="1">
      <c r="A9" s="8"/>
      <c r="B9" s="29" t="s">
        <v>44</v>
      </c>
      <c r="C9" s="30">
        <f>C11+C17</f>
        <v>229911</v>
      </c>
      <c r="D9" s="30">
        <f aca="true" t="shared" si="0" ref="D9:N9">D11+D17</f>
        <v>116669</v>
      </c>
      <c r="E9" s="30">
        <f t="shared" si="0"/>
        <v>9900</v>
      </c>
      <c r="F9" s="30">
        <f t="shared" si="0"/>
        <v>11059</v>
      </c>
      <c r="G9" s="30">
        <f t="shared" si="0"/>
        <v>19856</v>
      </c>
      <c r="H9" s="30">
        <f t="shared" si="0"/>
        <v>14570</v>
      </c>
      <c r="I9" s="30">
        <f t="shared" si="0"/>
        <v>8581</v>
      </c>
      <c r="J9" s="30">
        <f t="shared" si="0"/>
        <v>12680</v>
      </c>
      <c r="K9" s="30">
        <f t="shared" si="0"/>
        <v>6265</v>
      </c>
      <c r="L9" s="30">
        <v>13821</v>
      </c>
      <c r="M9" s="30">
        <v>10433</v>
      </c>
      <c r="N9" s="30">
        <f t="shared" si="0"/>
        <v>8263</v>
      </c>
    </row>
    <row r="10" spans="1:14" s="9" customFormat="1" ht="21.75" customHeight="1" hidden="1">
      <c r="A10" s="8"/>
      <c r="B10" s="31" t="s">
        <v>45</v>
      </c>
      <c r="C10" s="32">
        <f>C9/C7</f>
        <v>1.007184443052337</v>
      </c>
      <c r="D10" s="32">
        <f aca="true" t="shared" si="1" ref="D10:N10">D9/D7</f>
        <v>1.041743307677197</v>
      </c>
      <c r="E10" s="32">
        <f t="shared" si="1"/>
        <v>1</v>
      </c>
      <c r="F10" s="32">
        <f t="shared" si="1"/>
        <v>1</v>
      </c>
      <c r="G10" s="32">
        <f t="shared" si="1"/>
        <v>1.000201491033649</v>
      </c>
      <c r="H10" s="32">
        <f t="shared" si="1"/>
        <v>1.1081533313051415</v>
      </c>
      <c r="I10" s="32">
        <f t="shared" si="1"/>
        <v>1.0004663635303719</v>
      </c>
      <c r="J10" s="32">
        <f t="shared" si="1"/>
        <v>1</v>
      </c>
      <c r="K10" s="32">
        <f t="shared" si="1"/>
        <v>1.0020793346129238</v>
      </c>
      <c r="L10" s="32">
        <f t="shared" si="1"/>
        <v>1.1042665388302972</v>
      </c>
      <c r="M10" s="33">
        <f t="shared" si="1"/>
        <v>1.0428828468612554</v>
      </c>
      <c r="N10" s="32">
        <f t="shared" si="1"/>
        <v>1.03210092430677</v>
      </c>
    </row>
    <row r="11" spans="1:14" s="1" customFormat="1" ht="24" customHeight="1" hidden="1">
      <c r="A11" s="4"/>
      <c r="B11" s="25" t="s">
        <v>10</v>
      </c>
      <c r="C11" s="26">
        <v>177996</v>
      </c>
      <c r="D11" s="26">
        <f>SUM(E11:N11)</f>
        <v>88901</v>
      </c>
      <c r="E11" s="34">
        <v>7884</v>
      </c>
      <c r="F11" s="35">
        <v>8096</v>
      </c>
      <c r="G11" s="36">
        <v>14290</v>
      </c>
      <c r="H11" s="36">
        <v>12050</v>
      </c>
      <c r="I11" s="36">
        <v>6280</v>
      </c>
      <c r="J11" s="36">
        <v>8919</v>
      </c>
      <c r="K11" s="36">
        <v>5400</v>
      </c>
      <c r="L11" s="36">
        <v>11388</v>
      </c>
      <c r="M11" s="36">
        <v>9421</v>
      </c>
      <c r="N11" s="36">
        <v>5173</v>
      </c>
    </row>
    <row r="12" spans="1:14" s="1" customFormat="1" ht="18" customHeight="1" hidden="1">
      <c r="A12" s="4"/>
      <c r="B12" s="31" t="s">
        <v>1</v>
      </c>
      <c r="C12" s="37">
        <f aca="true" t="shared" si="2" ref="C12:N12">C11/C8</f>
        <v>1.0021507313612665</v>
      </c>
      <c r="D12" s="37">
        <f t="shared" si="2"/>
        <v>1.055505425877995</v>
      </c>
      <c r="E12" s="37">
        <f t="shared" si="2"/>
        <v>1</v>
      </c>
      <c r="F12" s="37">
        <f t="shared" si="2"/>
        <v>1</v>
      </c>
      <c r="G12" s="37">
        <f t="shared" si="2"/>
        <v>1.000279994400112</v>
      </c>
      <c r="H12" s="37">
        <f t="shared" si="2"/>
        <v>1.1337975159954836</v>
      </c>
      <c r="I12" s="37">
        <f t="shared" si="2"/>
        <v>1.0006373486297004</v>
      </c>
      <c r="J12" s="37">
        <f t="shared" si="2"/>
        <v>1</v>
      </c>
      <c r="K12" s="37">
        <f t="shared" si="2"/>
        <v>1.0024132170038982</v>
      </c>
      <c r="L12" s="37">
        <f t="shared" si="2"/>
        <v>1.166325276526014</v>
      </c>
      <c r="M12" s="37">
        <f t="shared" si="2"/>
        <v>1.1674101610904586</v>
      </c>
      <c r="N12" s="37">
        <f t="shared" si="2"/>
        <v>1.0522782750203417</v>
      </c>
    </row>
    <row r="13" spans="1:14" s="1" customFormat="1" ht="18" customHeight="1" hidden="1">
      <c r="A13" s="4"/>
      <c r="B13" s="25" t="s">
        <v>32</v>
      </c>
      <c r="C13" s="26">
        <v>69918</v>
      </c>
      <c r="D13" s="26">
        <f aca="true" t="shared" si="3" ref="D13:D18">SUM(E13:N13)</f>
        <v>30612</v>
      </c>
      <c r="E13" s="36">
        <v>1982</v>
      </c>
      <c r="F13" s="36">
        <v>3100</v>
      </c>
      <c r="G13" s="36">
        <v>5890</v>
      </c>
      <c r="H13" s="36">
        <v>3000</v>
      </c>
      <c r="I13" s="36">
        <v>1918</v>
      </c>
      <c r="J13" s="36">
        <v>3285</v>
      </c>
      <c r="K13" s="36">
        <v>1882</v>
      </c>
      <c r="L13" s="36">
        <v>3804</v>
      </c>
      <c r="M13" s="36">
        <v>3523</v>
      </c>
      <c r="N13" s="36">
        <v>2228</v>
      </c>
    </row>
    <row r="14" spans="1:14" s="1" customFormat="1" ht="18" customHeight="1" hidden="1">
      <c r="A14" s="4"/>
      <c r="B14" s="25" t="s">
        <v>19</v>
      </c>
      <c r="C14" s="38"/>
      <c r="D14" s="26">
        <f t="shared" si="3"/>
        <v>227</v>
      </c>
      <c r="E14" s="30">
        <v>0</v>
      </c>
      <c r="F14" s="30">
        <v>0</v>
      </c>
      <c r="G14" s="30">
        <v>125</v>
      </c>
      <c r="H14" s="30"/>
      <c r="I14" s="30">
        <v>0</v>
      </c>
      <c r="J14" s="30">
        <v>0</v>
      </c>
      <c r="K14" s="30">
        <v>0</v>
      </c>
      <c r="L14" s="30">
        <v>102</v>
      </c>
      <c r="M14" s="30">
        <v>0</v>
      </c>
      <c r="N14" s="30">
        <v>0</v>
      </c>
    </row>
    <row r="15" spans="1:14" s="1" customFormat="1" ht="24.75" customHeight="1" hidden="1">
      <c r="A15" s="4"/>
      <c r="B15" s="25" t="s">
        <v>35</v>
      </c>
      <c r="C15" s="30">
        <v>128193</v>
      </c>
      <c r="D15" s="30">
        <f t="shared" si="3"/>
        <v>71262</v>
      </c>
      <c r="E15" s="30">
        <v>4300</v>
      </c>
      <c r="F15" s="30">
        <v>6100</v>
      </c>
      <c r="G15" s="30">
        <v>11522</v>
      </c>
      <c r="H15" s="30">
        <v>11235</v>
      </c>
      <c r="I15" s="30">
        <v>6020</v>
      </c>
      <c r="J15" s="30">
        <v>10106</v>
      </c>
      <c r="K15" s="30">
        <v>4402</v>
      </c>
      <c r="L15" s="30">
        <v>8754</v>
      </c>
      <c r="M15" s="30">
        <v>5481</v>
      </c>
      <c r="N15" s="30">
        <v>3342</v>
      </c>
    </row>
    <row r="16" spans="1:14" s="9" customFormat="1" ht="26.25" customHeight="1" hidden="1">
      <c r="A16" s="8"/>
      <c r="B16" s="25" t="s">
        <v>36</v>
      </c>
      <c r="C16" s="30">
        <v>12528</v>
      </c>
      <c r="D16" s="30">
        <f t="shared" si="3"/>
        <v>7867</v>
      </c>
      <c r="E16" s="30">
        <v>800</v>
      </c>
      <c r="F16" s="30">
        <v>1142</v>
      </c>
      <c r="G16" s="30">
        <v>2510</v>
      </c>
      <c r="H16" s="30">
        <v>1030</v>
      </c>
      <c r="I16" s="30">
        <v>1050</v>
      </c>
      <c r="J16" s="30">
        <v>736</v>
      </c>
      <c r="K16" s="30">
        <v>324</v>
      </c>
      <c r="L16" s="30">
        <v>275</v>
      </c>
      <c r="M16" s="30"/>
      <c r="N16" s="30"/>
    </row>
    <row r="17" spans="2:14" s="10" customFormat="1" ht="23.25" customHeight="1" hidden="1">
      <c r="B17" s="39" t="s">
        <v>33</v>
      </c>
      <c r="C17" s="30">
        <v>51915</v>
      </c>
      <c r="D17" s="30">
        <f t="shared" si="3"/>
        <v>27768</v>
      </c>
      <c r="E17" s="40">
        <v>2016</v>
      </c>
      <c r="F17" s="40">
        <v>2963</v>
      </c>
      <c r="G17" s="40">
        <v>5566</v>
      </c>
      <c r="H17" s="40">
        <v>2520</v>
      </c>
      <c r="I17" s="40">
        <v>2301</v>
      </c>
      <c r="J17" s="40">
        <v>3761</v>
      </c>
      <c r="K17" s="40">
        <v>865</v>
      </c>
      <c r="L17" s="40">
        <v>2752</v>
      </c>
      <c r="M17" s="40">
        <v>1934</v>
      </c>
      <c r="N17" s="40">
        <v>3090</v>
      </c>
    </row>
    <row r="18" spans="2:14" s="10" customFormat="1" ht="18" customHeight="1" hidden="1">
      <c r="B18" s="41" t="s">
        <v>4</v>
      </c>
      <c r="C18" s="42">
        <v>7483</v>
      </c>
      <c r="D18" s="30">
        <f t="shared" si="3"/>
        <v>7651</v>
      </c>
      <c r="E18" s="40">
        <v>60</v>
      </c>
      <c r="F18" s="40">
        <v>590</v>
      </c>
      <c r="G18" s="40">
        <v>1792</v>
      </c>
      <c r="H18" s="40">
        <v>998</v>
      </c>
      <c r="I18" s="40">
        <v>373</v>
      </c>
      <c r="J18" s="40">
        <v>990</v>
      </c>
      <c r="K18" s="40">
        <v>270</v>
      </c>
      <c r="L18" s="40">
        <v>561</v>
      </c>
      <c r="M18" s="40">
        <v>1246</v>
      </c>
      <c r="N18" s="40">
        <v>771</v>
      </c>
    </row>
    <row r="19" spans="2:14" s="10" customFormat="1" ht="18" customHeight="1" hidden="1">
      <c r="B19" s="41" t="s">
        <v>3</v>
      </c>
      <c r="C19" s="30">
        <f>C18/C17*100</f>
        <v>14.413945873061735</v>
      </c>
      <c r="D19" s="42">
        <f>D18/D17*100</f>
        <v>27.55329876116393</v>
      </c>
      <c r="E19" s="42">
        <f aca="true" t="shared" si="4" ref="E19:N19">E18/E17*100</f>
        <v>2.976190476190476</v>
      </c>
      <c r="F19" s="42">
        <f t="shared" si="4"/>
        <v>19.91225109686129</v>
      </c>
      <c r="G19" s="42">
        <f t="shared" si="4"/>
        <v>32.19547251167805</v>
      </c>
      <c r="H19" s="42">
        <f t="shared" si="4"/>
        <v>39.6031746031746</v>
      </c>
      <c r="I19" s="42">
        <f t="shared" si="4"/>
        <v>16.2103433289874</v>
      </c>
      <c r="J19" s="42">
        <f t="shared" si="4"/>
        <v>26.322786492954002</v>
      </c>
      <c r="K19" s="42">
        <f t="shared" si="4"/>
        <v>31.213872832369944</v>
      </c>
      <c r="L19" s="42">
        <f t="shared" si="4"/>
        <v>20.385174418604652</v>
      </c>
      <c r="M19" s="42">
        <f t="shared" si="4"/>
        <v>64.42605997931747</v>
      </c>
      <c r="N19" s="42">
        <f t="shared" si="4"/>
        <v>24.951456310679614</v>
      </c>
    </row>
    <row r="20" spans="2:14" s="10" customFormat="1" ht="18" customHeight="1" hidden="1">
      <c r="B20" s="43" t="s">
        <v>29</v>
      </c>
      <c r="C20" s="44"/>
      <c r="D20" s="30">
        <f>SUM(E20:N20)</f>
        <v>5022</v>
      </c>
      <c r="E20" s="44">
        <v>60</v>
      </c>
      <c r="F20" s="44">
        <v>590</v>
      </c>
      <c r="G20" s="44">
        <v>1000</v>
      </c>
      <c r="H20" s="44">
        <v>157</v>
      </c>
      <c r="I20" s="44">
        <v>120</v>
      </c>
      <c r="J20" s="44">
        <v>750</v>
      </c>
      <c r="K20" s="44">
        <v>240</v>
      </c>
      <c r="L20" s="44">
        <v>561</v>
      </c>
      <c r="M20" s="44">
        <v>1123</v>
      </c>
      <c r="N20" s="44">
        <v>421</v>
      </c>
    </row>
    <row r="21" spans="2:14" s="10" customFormat="1" ht="18" customHeight="1" hidden="1">
      <c r="B21" s="43" t="s">
        <v>31</v>
      </c>
      <c r="C21" s="30"/>
      <c r="D21" s="44">
        <f aca="true" t="shared" si="5" ref="D21:N21">D20/D18*100</f>
        <v>65.6384786302444</v>
      </c>
      <c r="E21" s="44">
        <f t="shared" si="5"/>
        <v>100</v>
      </c>
      <c r="F21" s="44">
        <f t="shared" si="5"/>
        <v>100</v>
      </c>
      <c r="G21" s="44">
        <f t="shared" si="5"/>
        <v>55.80357142857143</v>
      </c>
      <c r="H21" s="44">
        <f t="shared" si="5"/>
        <v>15.731462925851702</v>
      </c>
      <c r="I21" s="44">
        <f t="shared" si="5"/>
        <v>32.171581769437</v>
      </c>
      <c r="J21" s="44">
        <f t="shared" si="5"/>
        <v>75.75757575757575</v>
      </c>
      <c r="K21" s="44">
        <f t="shared" si="5"/>
        <v>88.88888888888889</v>
      </c>
      <c r="L21" s="44">
        <f t="shared" si="5"/>
        <v>100</v>
      </c>
      <c r="M21" s="44">
        <f t="shared" si="5"/>
        <v>90.12841091492777</v>
      </c>
      <c r="N21" s="44">
        <f t="shared" si="5"/>
        <v>54.60440985732814</v>
      </c>
    </row>
    <row r="22" spans="2:14" s="10" customFormat="1" ht="18" customHeight="1" hidden="1">
      <c r="B22" s="43" t="s">
        <v>30</v>
      </c>
      <c r="C22" s="44"/>
      <c r="D22" s="30">
        <f>SUM(E22:N22)</f>
        <v>1277</v>
      </c>
      <c r="E22" s="44">
        <v>0</v>
      </c>
      <c r="F22" s="44">
        <v>0</v>
      </c>
      <c r="G22" s="44">
        <v>0</v>
      </c>
      <c r="H22" s="44">
        <v>478</v>
      </c>
      <c r="I22" s="44">
        <v>30</v>
      </c>
      <c r="J22" s="44">
        <v>0</v>
      </c>
      <c r="K22" s="44">
        <v>0</v>
      </c>
      <c r="L22" s="44">
        <v>0</v>
      </c>
      <c r="M22" s="44">
        <v>123</v>
      </c>
      <c r="N22" s="44">
        <v>646</v>
      </c>
    </row>
    <row r="23" spans="2:14" s="10" customFormat="1" ht="18" customHeight="1" hidden="1">
      <c r="B23" s="43" t="s">
        <v>31</v>
      </c>
      <c r="C23" s="30"/>
      <c r="D23" s="44">
        <f aca="true" t="shared" si="6" ref="D23:N23">D22/D18*100</f>
        <v>16.690628675990066</v>
      </c>
      <c r="E23" s="44">
        <f t="shared" si="6"/>
        <v>0</v>
      </c>
      <c r="F23" s="44">
        <f t="shared" si="6"/>
        <v>0</v>
      </c>
      <c r="G23" s="44">
        <f t="shared" si="6"/>
        <v>0</v>
      </c>
      <c r="H23" s="44">
        <f t="shared" si="6"/>
        <v>47.89579158316633</v>
      </c>
      <c r="I23" s="44">
        <f t="shared" si="6"/>
        <v>8.04289544235925</v>
      </c>
      <c r="J23" s="44">
        <f t="shared" si="6"/>
        <v>0</v>
      </c>
      <c r="K23" s="44">
        <f t="shared" si="6"/>
        <v>0</v>
      </c>
      <c r="L23" s="44">
        <f t="shared" si="6"/>
        <v>0</v>
      </c>
      <c r="M23" s="44">
        <f t="shared" si="6"/>
        <v>9.871589085072232</v>
      </c>
      <c r="N23" s="44">
        <f t="shared" si="6"/>
        <v>83.78728923476005</v>
      </c>
    </row>
    <row r="24" spans="2:14" s="10" customFormat="1" ht="18" customHeight="1" hidden="1">
      <c r="B24" s="25" t="s">
        <v>12</v>
      </c>
      <c r="C24" s="30">
        <v>10621</v>
      </c>
      <c r="D24" s="30">
        <f>SUM(E24:N24)</f>
        <v>6724</v>
      </c>
      <c r="E24" s="30">
        <v>70</v>
      </c>
      <c r="F24" s="30">
        <v>500</v>
      </c>
      <c r="G24" s="30">
        <v>1252</v>
      </c>
      <c r="H24" s="30">
        <v>1308</v>
      </c>
      <c r="I24" s="30">
        <v>450</v>
      </c>
      <c r="J24" s="30">
        <v>545</v>
      </c>
      <c r="K24" s="30">
        <v>136</v>
      </c>
      <c r="L24" s="30">
        <v>1560</v>
      </c>
      <c r="M24" s="30">
        <v>780</v>
      </c>
      <c r="N24" s="30">
        <v>123</v>
      </c>
    </row>
    <row r="25" spans="2:14" s="10" customFormat="1" ht="26.25" customHeight="1" hidden="1">
      <c r="B25" s="45" t="s">
        <v>13</v>
      </c>
      <c r="C25" s="30">
        <v>10599</v>
      </c>
      <c r="D25" s="30">
        <f>SUM(E25:N25)</f>
        <v>7050</v>
      </c>
      <c r="E25" s="30">
        <v>70</v>
      </c>
      <c r="F25" s="30">
        <v>760</v>
      </c>
      <c r="G25" s="30">
        <v>1252</v>
      </c>
      <c r="H25" s="30">
        <v>1308</v>
      </c>
      <c r="I25" s="30">
        <v>452</v>
      </c>
      <c r="J25" s="30">
        <v>545</v>
      </c>
      <c r="K25" s="30">
        <v>250</v>
      </c>
      <c r="L25" s="30">
        <v>1697</v>
      </c>
      <c r="M25" s="30">
        <v>620</v>
      </c>
      <c r="N25" s="30">
        <v>96</v>
      </c>
    </row>
    <row r="26" spans="2:14" s="10" customFormat="1" ht="18" customHeight="1" hidden="1">
      <c r="B26" s="46" t="s">
        <v>16</v>
      </c>
      <c r="C26" s="30">
        <f>C25/C24*100</f>
        <v>99.79286319555597</v>
      </c>
      <c r="D26" s="30">
        <f>D25/D24*100</f>
        <v>104.8483045806068</v>
      </c>
      <c r="E26" s="30">
        <f aca="true" t="shared" si="7" ref="E26:N26">E25/E24*100</f>
        <v>100</v>
      </c>
      <c r="F26" s="30">
        <f t="shared" si="7"/>
        <v>152</v>
      </c>
      <c r="G26" s="30">
        <f t="shared" si="7"/>
        <v>100</v>
      </c>
      <c r="H26" s="30">
        <f t="shared" si="7"/>
        <v>100</v>
      </c>
      <c r="I26" s="30">
        <f t="shared" si="7"/>
        <v>100.44444444444444</v>
      </c>
      <c r="J26" s="30">
        <f t="shared" si="7"/>
        <v>100</v>
      </c>
      <c r="K26" s="30">
        <f t="shared" si="7"/>
        <v>183.8235294117647</v>
      </c>
      <c r="L26" s="30">
        <f t="shared" si="7"/>
        <v>108.78205128205127</v>
      </c>
      <c r="M26" s="30">
        <f t="shared" si="7"/>
        <v>79.48717948717949</v>
      </c>
      <c r="N26" s="30">
        <f t="shared" si="7"/>
        <v>78.04878048780488</v>
      </c>
    </row>
    <row r="27" spans="2:14" s="10" customFormat="1" ht="24.75" customHeight="1" hidden="1">
      <c r="B27" s="46" t="s">
        <v>42</v>
      </c>
      <c r="C27" s="30">
        <v>10129</v>
      </c>
      <c r="D27" s="30">
        <f>SUM(E27:N27)</f>
        <v>6930</v>
      </c>
      <c r="E27" s="30">
        <v>70</v>
      </c>
      <c r="F27" s="30">
        <v>760</v>
      </c>
      <c r="G27" s="30">
        <v>1252</v>
      </c>
      <c r="H27" s="30">
        <v>1308</v>
      </c>
      <c r="I27" s="30">
        <v>452</v>
      </c>
      <c r="J27" s="30">
        <v>545</v>
      </c>
      <c r="K27" s="30">
        <v>148</v>
      </c>
      <c r="L27" s="30">
        <v>1697</v>
      </c>
      <c r="M27" s="30">
        <v>620</v>
      </c>
      <c r="N27" s="30">
        <v>78</v>
      </c>
    </row>
    <row r="28" spans="2:14" s="10" customFormat="1" ht="18" customHeight="1" hidden="1">
      <c r="B28" s="46" t="s">
        <v>14</v>
      </c>
      <c r="C28" s="30">
        <v>1304</v>
      </c>
      <c r="D28" s="30">
        <f>SUM(E28:N28)</f>
        <v>715</v>
      </c>
      <c r="E28" s="30">
        <v>4</v>
      </c>
      <c r="F28" s="30">
        <v>24</v>
      </c>
      <c r="G28" s="30">
        <v>275</v>
      </c>
      <c r="H28" s="30">
        <v>110</v>
      </c>
      <c r="I28" s="30">
        <v>51</v>
      </c>
      <c r="J28" s="30">
        <v>100</v>
      </c>
      <c r="K28" s="30">
        <v>25</v>
      </c>
      <c r="L28" s="30">
        <v>98</v>
      </c>
      <c r="M28" s="30">
        <v>18</v>
      </c>
      <c r="N28" s="30">
        <v>10</v>
      </c>
    </row>
    <row r="29" spans="2:14" s="10" customFormat="1" ht="24.75" customHeight="1" hidden="1">
      <c r="B29" s="45" t="s">
        <v>15</v>
      </c>
      <c r="C29" s="30">
        <v>1162</v>
      </c>
      <c r="D29" s="30">
        <f>SUM(E29:N29)</f>
        <v>569.1</v>
      </c>
      <c r="E29" s="30">
        <v>5</v>
      </c>
      <c r="F29" s="30">
        <v>10</v>
      </c>
      <c r="G29" s="30">
        <v>192</v>
      </c>
      <c r="H29" s="30">
        <v>86.1</v>
      </c>
      <c r="I29" s="30">
        <v>22</v>
      </c>
      <c r="J29" s="30">
        <v>60</v>
      </c>
      <c r="K29" s="30">
        <v>48</v>
      </c>
      <c r="L29" s="30">
        <v>111</v>
      </c>
      <c r="M29" s="30">
        <v>24</v>
      </c>
      <c r="N29" s="30">
        <v>11</v>
      </c>
    </row>
    <row r="30" spans="2:14" s="10" customFormat="1" ht="18" customHeight="1" hidden="1">
      <c r="B30" s="46" t="s">
        <v>16</v>
      </c>
      <c r="C30" s="30">
        <f>C29/C28*100</f>
        <v>89.11042944785275</v>
      </c>
      <c r="D30" s="30">
        <f>D29/D28*100</f>
        <v>79.59440559440559</v>
      </c>
      <c r="E30" s="30">
        <f aca="true" t="shared" si="8" ref="E30:N30">E29/E28*100</f>
        <v>125</v>
      </c>
      <c r="F30" s="30">
        <f t="shared" si="8"/>
        <v>41.66666666666667</v>
      </c>
      <c r="G30" s="30">
        <f t="shared" si="8"/>
        <v>69.81818181818183</v>
      </c>
      <c r="H30" s="30">
        <f t="shared" si="8"/>
        <v>78.27272727272727</v>
      </c>
      <c r="I30" s="30">
        <f t="shared" si="8"/>
        <v>43.13725490196079</v>
      </c>
      <c r="J30" s="30">
        <f t="shared" si="8"/>
        <v>60</v>
      </c>
      <c r="K30" s="30">
        <f t="shared" si="8"/>
        <v>192</v>
      </c>
      <c r="L30" s="30">
        <f t="shared" si="8"/>
        <v>113.26530612244898</v>
      </c>
      <c r="M30" s="30">
        <f t="shared" si="8"/>
        <v>133.33333333333331</v>
      </c>
      <c r="N30" s="30">
        <f t="shared" si="8"/>
        <v>110.00000000000001</v>
      </c>
    </row>
    <row r="31" spans="2:14" s="10" customFormat="1" ht="18" customHeight="1" hidden="1">
      <c r="B31" s="46" t="s">
        <v>17</v>
      </c>
      <c r="C31" s="30">
        <v>6481</v>
      </c>
      <c r="D31" s="30">
        <f>SUM(E31:N31)</f>
        <v>2367</v>
      </c>
      <c r="E31" s="30">
        <v>5</v>
      </c>
      <c r="F31" s="30">
        <v>85</v>
      </c>
      <c r="G31" s="30">
        <v>1650</v>
      </c>
      <c r="H31" s="30">
        <v>25</v>
      </c>
      <c r="I31" s="30">
        <v>2</v>
      </c>
      <c r="J31" s="30">
        <v>65</v>
      </c>
      <c r="K31" s="30">
        <v>0</v>
      </c>
      <c r="L31" s="30">
        <v>255</v>
      </c>
      <c r="M31" s="30">
        <v>280</v>
      </c>
      <c r="N31" s="30">
        <v>0</v>
      </c>
    </row>
    <row r="32" spans="2:14" s="10" customFormat="1" ht="24.75" customHeight="1" hidden="1">
      <c r="B32" s="45" t="s">
        <v>18</v>
      </c>
      <c r="C32" s="47">
        <v>5426</v>
      </c>
      <c r="D32" s="30">
        <f>SUM(E32:N32)</f>
        <v>1290</v>
      </c>
      <c r="E32" s="30">
        <v>5</v>
      </c>
      <c r="F32" s="30">
        <v>0</v>
      </c>
      <c r="G32" s="30">
        <v>850</v>
      </c>
      <c r="H32" s="30">
        <v>0</v>
      </c>
      <c r="I32" s="30">
        <v>0</v>
      </c>
      <c r="J32" s="30">
        <v>158</v>
      </c>
      <c r="K32" s="30">
        <v>0</v>
      </c>
      <c r="L32" s="30">
        <v>273</v>
      </c>
      <c r="M32" s="30">
        <v>4</v>
      </c>
      <c r="N32" s="30"/>
    </row>
    <row r="33" spans="2:14" s="10" customFormat="1" ht="18" customHeight="1" hidden="1">
      <c r="B33" s="48" t="s">
        <v>16</v>
      </c>
      <c r="C33" s="30">
        <f aca="true" t="shared" si="9" ref="C33:J33">C32/C31*100</f>
        <v>83.72164789384354</v>
      </c>
      <c r="D33" s="47">
        <f t="shared" si="9"/>
        <v>54.49936628643853</v>
      </c>
      <c r="E33" s="47">
        <f t="shared" si="9"/>
        <v>100</v>
      </c>
      <c r="F33" s="47">
        <f t="shared" si="9"/>
        <v>0</v>
      </c>
      <c r="G33" s="47">
        <f t="shared" si="9"/>
        <v>51.515151515151516</v>
      </c>
      <c r="H33" s="47">
        <f t="shared" si="9"/>
        <v>0</v>
      </c>
      <c r="I33" s="47">
        <f t="shared" si="9"/>
        <v>0</v>
      </c>
      <c r="J33" s="47">
        <f t="shared" si="9"/>
        <v>243.07692307692307</v>
      </c>
      <c r="K33" s="47"/>
      <c r="L33" s="47">
        <f>L32/L31*100</f>
        <v>107.05882352941177</v>
      </c>
      <c r="M33" s="47">
        <f>M32/M31*100</f>
        <v>1.4285714285714286</v>
      </c>
      <c r="N33" s="47"/>
    </row>
    <row r="34" spans="1:14" s="1" customFormat="1" ht="24.75" customHeight="1" hidden="1">
      <c r="A34" s="4"/>
      <c r="B34" s="25" t="s">
        <v>39</v>
      </c>
      <c r="C34" s="30">
        <v>4898</v>
      </c>
      <c r="D34" s="30">
        <f>SUM(E34:N34)</f>
        <v>1252</v>
      </c>
      <c r="E34" s="26"/>
      <c r="F34" s="26"/>
      <c r="G34" s="26">
        <v>846</v>
      </c>
      <c r="H34" s="26"/>
      <c r="I34" s="26"/>
      <c r="J34" s="26">
        <v>158</v>
      </c>
      <c r="K34" s="26"/>
      <c r="L34" s="26">
        <v>248</v>
      </c>
      <c r="M34" s="26"/>
      <c r="N34" s="26"/>
    </row>
    <row r="35" spans="1:14" s="1" customFormat="1" ht="24.75" customHeight="1" hidden="1">
      <c r="A35" s="4"/>
      <c r="B35" s="25" t="s">
        <v>40</v>
      </c>
      <c r="C35" s="30">
        <v>2148</v>
      </c>
      <c r="D35" s="30">
        <f>SUM(E35:N35)</f>
        <v>218</v>
      </c>
      <c r="E35" s="26"/>
      <c r="F35" s="26"/>
      <c r="G35" s="26">
        <v>60</v>
      </c>
      <c r="H35" s="26"/>
      <c r="I35" s="26"/>
      <c r="J35" s="26">
        <v>158</v>
      </c>
      <c r="K35" s="26"/>
      <c r="L35" s="26"/>
      <c r="M35" s="26"/>
      <c r="N35" s="26"/>
    </row>
    <row r="36" spans="1:14" s="1" customFormat="1" ht="24.75" customHeight="1" hidden="1">
      <c r="A36" s="4"/>
      <c r="B36" s="25" t="s">
        <v>46</v>
      </c>
      <c r="C36" s="30">
        <v>1096</v>
      </c>
      <c r="D36" s="30">
        <f>SUM(E36:N36)</f>
        <v>1261</v>
      </c>
      <c r="E36" s="26">
        <v>5</v>
      </c>
      <c r="F36" s="26"/>
      <c r="G36" s="26">
        <v>850</v>
      </c>
      <c r="H36" s="26"/>
      <c r="I36" s="26"/>
      <c r="J36" s="26">
        <v>158</v>
      </c>
      <c r="K36" s="26"/>
      <c r="L36" s="26">
        <v>248</v>
      </c>
      <c r="M36" s="26"/>
      <c r="N36" s="26"/>
    </row>
    <row r="37" spans="1:14" s="10" customFormat="1" ht="18" customHeight="1" hidden="1">
      <c r="A37" s="11"/>
      <c r="B37" s="46" t="s">
        <v>23</v>
      </c>
      <c r="C37" s="30"/>
      <c r="D37" s="30">
        <f>SUM(E37:N37)</f>
        <v>405</v>
      </c>
      <c r="E37" s="30">
        <v>0</v>
      </c>
      <c r="F37" s="30">
        <v>0</v>
      </c>
      <c r="G37" s="30">
        <v>0</v>
      </c>
      <c r="H37" s="30">
        <v>0</v>
      </c>
      <c r="I37" s="30">
        <v>55</v>
      </c>
      <c r="J37" s="30">
        <v>0</v>
      </c>
      <c r="K37" s="30">
        <v>280</v>
      </c>
      <c r="L37" s="30">
        <v>0</v>
      </c>
      <c r="M37" s="30">
        <v>0</v>
      </c>
      <c r="N37" s="30">
        <v>70</v>
      </c>
    </row>
    <row r="38" spans="1:14" s="10" customFormat="1" ht="20.25" customHeight="1" hidden="1">
      <c r="A38" s="11"/>
      <c r="B38" s="46" t="s">
        <v>24</v>
      </c>
      <c r="C38" s="47"/>
      <c r="D38" s="30">
        <f>SUM(E38:N38)</f>
        <v>189</v>
      </c>
      <c r="E38" s="30">
        <v>0</v>
      </c>
      <c r="F38" s="30">
        <v>0</v>
      </c>
      <c r="G38" s="30">
        <v>0</v>
      </c>
      <c r="H38" s="30">
        <v>54</v>
      </c>
      <c r="I38" s="30"/>
      <c r="J38" s="30">
        <v>0</v>
      </c>
      <c r="K38" s="30">
        <v>120</v>
      </c>
      <c r="L38" s="30">
        <v>0</v>
      </c>
      <c r="M38" s="30">
        <v>0</v>
      </c>
      <c r="N38" s="30">
        <v>15</v>
      </c>
    </row>
    <row r="39" spans="1:14" s="10" customFormat="1" ht="20.25" customHeight="1" hidden="1">
      <c r="A39" s="11"/>
      <c r="B39" s="48" t="s">
        <v>16</v>
      </c>
      <c r="C39" s="30"/>
      <c r="D39" s="47">
        <f>D38/D37*100</f>
        <v>46.666666666666664</v>
      </c>
      <c r="E39" s="47"/>
      <c r="F39" s="47"/>
      <c r="G39" s="47"/>
      <c r="H39" s="47"/>
      <c r="I39" s="47">
        <f>I38/I37*100</f>
        <v>0</v>
      </c>
      <c r="J39" s="47"/>
      <c r="K39" s="47">
        <f>K38/K37*100</f>
        <v>42.857142857142854</v>
      </c>
      <c r="L39" s="47"/>
      <c r="M39" s="47"/>
      <c r="N39" s="47">
        <f>N38/N37*100</f>
        <v>21.428571428571427</v>
      </c>
    </row>
    <row r="40" spans="1:14" s="10" customFormat="1" ht="18" customHeight="1" hidden="1">
      <c r="A40" s="11"/>
      <c r="B40" s="46" t="s">
        <v>20</v>
      </c>
      <c r="C40" s="30"/>
      <c r="D40" s="30">
        <f>SUM(E40:N40)</f>
        <v>11806</v>
      </c>
      <c r="E40" s="30">
        <v>220</v>
      </c>
      <c r="F40" s="30">
        <v>472</v>
      </c>
      <c r="G40" s="30">
        <v>1829</v>
      </c>
      <c r="H40" s="30">
        <v>1037</v>
      </c>
      <c r="I40" s="30">
        <v>1154</v>
      </c>
      <c r="J40" s="30">
        <v>1900</v>
      </c>
      <c r="K40" s="30">
        <v>1375</v>
      </c>
      <c r="L40" s="30">
        <v>2403</v>
      </c>
      <c r="M40" s="30">
        <v>665</v>
      </c>
      <c r="N40" s="30">
        <v>751</v>
      </c>
    </row>
    <row r="41" spans="1:14" s="10" customFormat="1" ht="18" customHeight="1" hidden="1">
      <c r="A41" s="11"/>
      <c r="B41" s="46" t="s">
        <v>48</v>
      </c>
      <c r="C41" s="42">
        <v>16994</v>
      </c>
      <c r="D41" s="30">
        <f>SUM(E41:N41)</f>
        <v>8089</v>
      </c>
      <c r="E41" s="30">
        <v>250</v>
      </c>
      <c r="F41" s="30">
        <v>300</v>
      </c>
      <c r="G41" s="30">
        <v>1800</v>
      </c>
      <c r="H41" s="30">
        <v>449</v>
      </c>
      <c r="I41" s="30">
        <v>748</v>
      </c>
      <c r="J41" s="30">
        <v>1150</v>
      </c>
      <c r="K41" s="30">
        <v>620</v>
      </c>
      <c r="L41" s="30">
        <v>1421</v>
      </c>
      <c r="M41" s="30">
        <v>221</v>
      </c>
      <c r="N41" s="30">
        <v>1130</v>
      </c>
    </row>
    <row r="42" spans="1:14" s="10" customFormat="1" ht="18" customHeight="1" hidden="1">
      <c r="A42" s="11"/>
      <c r="B42" s="46" t="s">
        <v>1</v>
      </c>
      <c r="C42" s="30"/>
      <c r="D42" s="42">
        <f>D41/D40*100</f>
        <v>68.51600880908013</v>
      </c>
      <c r="E42" s="42">
        <f aca="true" t="shared" si="10" ref="E42:N42">E41/E40*100</f>
        <v>113.63636363636364</v>
      </c>
      <c r="F42" s="42">
        <f t="shared" si="10"/>
        <v>63.559322033898304</v>
      </c>
      <c r="G42" s="42">
        <f t="shared" si="10"/>
        <v>98.41443411700382</v>
      </c>
      <c r="H42" s="42">
        <f t="shared" si="10"/>
        <v>43.29797492767599</v>
      </c>
      <c r="I42" s="42">
        <f t="shared" si="10"/>
        <v>64.81802426343154</v>
      </c>
      <c r="J42" s="42">
        <f t="shared" si="10"/>
        <v>60.526315789473685</v>
      </c>
      <c r="K42" s="42">
        <f t="shared" si="10"/>
        <v>45.09090909090909</v>
      </c>
      <c r="L42" s="42">
        <f t="shared" si="10"/>
        <v>59.13441531419059</v>
      </c>
      <c r="M42" s="42">
        <f t="shared" si="10"/>
        <v>33.23308270676692</v>
      </c>
      <c r="N42" s="42">
        <f t="shared" si="10"/>
        <v>150.46604527296938</v>
      </c>
    </row>
    <row r="43" spans="2:14" s="10" customFormat="1" ht="18" customHeight="1" hidden="1">
      <c r="B43" s="46" t="s">
        <v>21</v>
      </c>
      <c r="C43" s="30"/>
      <c r="D43" s="30">
        <f>SUM(E43:N43)</f>
        <v>1168</v>
      </c>
      <c r="E43" s="30">
        <v>25</v>
      </c>
      <c r="F43" s="30">
        <v>200</v>
      </c>
      <c r="G43" s="30">
        <v>149</v>
      </c>
      <c r="H43" s="30">
        <v>154</v>
      </c>
      <c r="I43" s="30">
        <v>35</v>
      </c>
      <c r="J43" s="30">
        <v>145</v>
      </c>
      <c r="K43" s="30">
        <v>5</v>
      </c>
      <c r="L43" s="30">
        <v>269</v>
      </c>
      <c r="M43" s="30">
        <v>116</v>
      </c>
      <c r="N43" s="30">
        <v>70</v>
      </c>
    </row>
    <row r="44" spans="2:14" s="10" customFormat="1" ht="20.25" customHeight="1" hidden="1">
      <c r="B44" s="46" t="s">
        <v>49</v>
      </c>
      <c r="C44" s="47">
        <v>2671</v>
      </c>
      <c r="D44" s="30">
        <f>SUM(E44:N44)</f>
        <v>695</v>
      </c>
      <c r="E44" s="30">
        <v>22</v>
      </c>
      <c r="F44" s="30">
        <v>136</v>
      </c>
      <c r="G44" s="30">
        <v>149</v>
      </c>
      <c r="H44" s="30">
        <v>58</v>
      </c>
      <c r="I44" s="30">
        <v>20</v>
      </c>
      <c r="J44" s="30">
        <v>45</v>
      </c>
      <c r="K44" s="30">
        <v>0</v>
      </c>
      <c r="L44" s="30">
        <v>194</v>
      </c>
      <c r="M44" s="30">
        <v>47</v>
      </c>
      <c r="N44" s="30">
        <v>24</v>
      </c>
    </row>
    <row r="45" spans="2:14" s="10" customFormat="1" ht="18" customHeight="1" hidden="1">
      <c r="B45" s="48" t="s">
        <v>16</v>
      </c>
      <c r="C45" s="30"/>
      <c r="D45" s="47">
        <f>D44/D43*100</f>
        <v>59.50342465753424</v>
      </c>
      <c r="E45" s="47">
        <f aca="true" t="shared" si="11" ref="E45:N45">E44/E43*100</f>
        <v>88</v>
      </c>
      <c r="F45" s="47">
        <f t="shared" si="11"/>
        <v>68</v>
      </c>
      <c r="G45" s="47">
        <f t="shared" si="11"/>
        <v>100</v>
      </c>
      <c r="H45" s="47">
        <f t="shared" si="11"/>
        <v>37.66233766233766</v>
      </c>
      <c r="I45" s="47">
        <f t="shared" si="11"/>
        <v>57.14285714285714</v>
      </c>
      <c r="J45" s="47">
        <f t="shared" si="11"/>
        <v>31.03448275862069</v>
      </c>
      <c r="K45" s="47">
        <f t="shared" si="11"/>
        <v>0</v>
      </c>
      <c r="L45" s="47">
        <f t="shared" si="11"/>
        <v>72.11895910780669</v>
      </c>
      <c r="M45" s="47">
        <f t="shared" si="11"/>
        <v>40.51724137931034</v>
      </c>
      <c r="N45" s="47">
        <f t="shared" si="11"/>
        <v>34.285714285714285</v>
      </c>
    </row>
    <row r="46" spans="2:14" s="10" customFormat="1" ht="18" customHeight="1" hidden="1">
      <c r="B46" s="46" t="s">
        <v>34</v>
      </c>
      <c r="C46" s="30"/>
      <c r="D46" s="30">
        <f>SUM(E46:N46)</f>
        <v>866</v>
      </c>
      <c r="E46" s="47">
        <v>0</v>
      </c>
      <c r="F46" s="47">
        <v>0</v>
      </c>
      <c r="G46" s="47">
        <v>150</v>
      </c>
      <c r="H46" s="47">
        <v>40</v>
      </c>
      <c r="I46" s="47">
        <v>30</v>
      </c>
      <c r="J46" s="47">
        <v>50</v>
      </c>
      <c r="K46" s="47">
        <v>0</v>
      </c>
      <c r="L46" s="47">
        <v>0</v>
      </c>
      <c r="M46" s="47">
        <v>150</v>
      </c>
      <c r="N46" s="47">
        <v>446</v>
      </c>
    </row>
    <row r="47" spans="2:14" s="10" customFormat="1" ht="20.25" customHeight="1" hidden="1">
      <c r="B47" s="25" t="s">
        <v>50</v>
      </c>
      <c r="C47" s="30">
        <v>1086</v>
      </c>
      <c r="D47" s="30">
        <f>SUM(E47:N47)</f>
        <v>422</v>
      </c>
      <c r="E47" s="47">
        <v>22</v>
      </c>
      <c r="F47" s="47">
        <v>136</v>
      </c>
      <c r="G47" s="47"/>
      <c r="H47" s="47">
        <v>58</v>
      </c>
      <c r="I47" s="47"/>
      <c r="J47" s="47"/>
      <c r="K47" s="47"/>
      <c r="L47" s="47">
        <v>194</v>
      </c>
      <c r="M47" s="47"/>
      <c r="N47" s="47">
        <v>12</v>
      </c>
    </row>
    <row r="48" spans="2:14" s="10" customFormat="1" ht="20.25" customHeight="1" hidden="1">
      <c r="B48" s="46" t="s">
        <v>22</v>
      </c>
      <c r="C48" s="47"/>
      <c r="D48" s="30">
        <f>SUM(E48:N48)</f>
        <v>1265</v>
      </c>
      <c r="E48" s="47">
        <v>0</v>
      </c>
      <c r="F48" s="47">
        <v>0</v>
      </c>
      <c r="G48" s="47">
        <v>141</v>
      </c>
      <c r="H48" s="47">
        <v>91</v>
      </c>
      <c r="I48" s="47">
        <v>74</v>
      </c>
      <c r="J48" s="47">
        <v>243</v>
      </c>
      <c r="K48" s="47">
        <v>0</v>
      </c>
      <c r="L48" s="47">
        <v>18</v>
      </c>
      <c r="M48" s="47">
        <v>188</v>
      </c>
      <c r="N48" s="47">
        <v>510</v>
      </c>
    </row>
    <row r="49" spans="2:14" s="10" customFormat="1" ht="18" customHeight="1" hidden="1">
      <c r="B49" s="48" t="s">
        <v>16</v>
      </c>
      <c r="C49" s="30"/>
      <c r="D49" s="47">
        <f>D48/D46*100</f>
        <v>146.07390300230946</v>
      </c>
      <c r="E49" s="47"/>
      <c r="F49" s="47"/>
      <c r="G49" s="47">
        <f aca="true" t="shared" si="12" ref="G49:N49">G48/G46*100</f>
        <v>94</v>
      </c>
      <c r="H49" s="47">
        <f t="shared" si="12"/>
        <v>227.5</v>
      </c>
      <c r="I49" s="47">
        <f t="shared" si="12"/>
        <v>246.66666666666669</v>
      </c>
      <c r="J49" s="47">
        <f t="shared" si="12"/>
        <v>486.00000000000006</v>
      </c>
      <c r="K49" s="47"/>
      <c r="L49" s="47"/>
      <c r="M49" s="47">
        <v>202</v>
      </c>
      <c r="N49" s="47">
        <f t="shared" si="12"/>
        <v>114.34977578475336</v>
      </c>
    </row>
    <row r="50" spans="1:14" s="10" customFormat="1" ht="20.25" customHeight="1" hidden="1">
      <c r="A50" s="11"/>
      <c r="B50" s="46" t="s">
        <v>37</v>
      </c>
      <c r="C50" s="30">
        <v>1719</v>
      </c>
      <c r="D50" s="30">
        <f>SUM(E50:N50)</f>
        <v>567</v>
      </c>
      <c r="E50" s="30">
        <v>100</v>
      </c>
      <c r="F50" s="30"/>
      <c r="G50" s="30">
        <v>244</v>
      </c>
      <c r="H50" s="30">
        <v>30</v>
      </c>
      <c r="I50" s="30">
        <v>8</v>
      </c>
      <c r="J50" s="30">
        <v>20</v>
      </c>
      <c r="K50" s="30"/>
      <c r="L50" s="30">
        <v>100</v>
      </c>
      <c r="M50" s="30">
        <v>20</v>
      </c>
      <c r="N50" s="30">
        <v>45</v>
      </c>
    </row>
    <row r="51" spans="1:14" s="10" customFormat="1" ht="20.25" customHeight="1" hidden="1">
      <c r="A51" s="11"/>
      <c r="B51" s="46" t="s">
        <v>38</v>
      </c>
      <c r="C51" s="30"/>
      <c r="D51" s="30">
        <f>SUM(E51:N51)</f>
        <v>311</v>
      </c>
      <c r="E51" s="30"/>
      <c r="F51" s="30">
        <v>10</v>
      </c>
      <c r="G51" s="30">
        <v>20</v>
      </c>
      <c r="H51" s="30">
        <v>46</v>
      </c>
      <c r="I51" s="30">
        <v>20</v>
      </c>
      <c r="J51" s="30">
        <v>15</v>
      </c>
      <c r="K51" s="30">
        <v>200</v>
      </c>
      <c r="L51" s="30"/>
      <c r="M51" s="30"/>
      <c r="N51" s="30">
        <v>0</v>
      </c>
    </row>
    <row r="52" spans="1:14" s="10" customFormat="1" ht="20.25" customHeight="1" hidden="1">
      <c r="A52" s="11"/>
      <c r="B52" s="46" t="s">
        <v>41</v>
      </c>
      <c r="C52" s="30"/>
      <c r="D52" s="30">
        <f>SUM(E52:N52)</f>
        <v>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s="10" customFormat="1" ht="24.75" customHeight="1" hidden="1">
      <c r="A53" s="11"/>
      <c r="B53" s="46" t="s">
        <v>25</v>
      </c>
      <c r="C53" s="30">
        <v>498</v>
      </c>
      <c r="D53" s="30">
        <f>SUM(E53:N53)</f>
        <v>159</v>
      </c>
      <c r="E53" s="30">
        <v>0</v>
      </c>
      <c r="F53" s="30">
        <v>13</v>
      </c>
      <c r="G53" s="30">
        <v>30</v>
      </c>
      <c r="H53" s="30">
        <v>20</v>
      </c>
      <c r="I53" s="30">
        <v>0</v>
      </c>
      <c r="J53" s="30">
        <v>0</v>
      </c>
      <c r="K53" s="30">
        <v>52</v>
      </c>
      <c r="L53" s="30">
        <v>20</v>
      </c>
      <c r="M53" s="30">
        <v>0</v>
      </c>
      <c r="N53" s="30">
        <v>24</v>
      </c>
    </row>
    <row r="54" spans="1:14" s="10" customFormat="1" ht="24.75" customHeight="1" hidden="1">
      <c r="A54" s="11"/>
      <c r="B54" s="45" t="s">
        <v>26</v>
      </c>
      <c r="C54" s="30">
        <v>325</v>
      </c>
      <c r="D54" s="30">
        <f>SUM(E54:N54)</f>
        <v>85</v>
      </c>
      <c r="E54" s="30"/>
      <c r="F54" s="30"/>
      <c r="G54" s="30">
        <v>21</v>
      </c>
      <c r="H54" s="30">
        <v>20</v>
      </c>
      <c r="I54" s="30"/>
      <c r="J54" s="30"/>
      <c r="K54" s="30">
        <v>12</v>
      </c>
      <c r="L54" s="30">
        <v>20</v>
      </c>
      <c r="M54" s="30"/>
      <c r="N54" s="30">
        <v>12</v>
      </c>
    </row>
    <row r="55" spans="1:14" s="10" customFormat="1" ht="20.25" customHeight="1" hidden="1">
      <c r="A55" s="11"/>
      <c r="B55" s="48" t="s">
        <v>16</v>
      </c>
      <c r="C55" s="23">
        <f>C54/C53*100</f>
        <v>65.26104417670683</v>
      </c>
      <c r="D55" s="30">
        <f>D54/D53*100</f>
        <v>53.459119496855344</v>
      </c>
      <c r="E55" s="30"/>
      <c r="F55" s="30">
        <f>F54/F53*100</f>
        <v>0</v>
      </c>
      <c r="G55" s="30">
        <f>G54/G53*100</f>
        <v>70</v>
      </c>
      <c r="H55" s="30">
        <f>H54/H53*100</f>
        <v>100</v>
      </c>
      <c r="I55" s="30"/>
      <c r="J55" s="30"/>
      <c r="K55" s="30">
        <f>K54/K53*100</f>
        <v>23.076923076923077</v>
      </c>
      <c r="L55" s="30">
        <f>L54/L53*100</f>
        <v>100</v>
      </c>
      <c r="M55" s="30"/>
      <c r="N55" s="30">
        <f>N54/N53*100</f>
        <v>50</v>
      </c>
    </row>
    <row r="56" spans="2:14" s="10" customFormat="1" ht="18" customHeight="1" hidden="1">
      <c r="B56" s="46" t="s">
        <v>27</v>
      </c>
      <c r="C56" s="30">
        <v>306</v>
      </c>
      <c r="D56" s="23">
        <f>SUM(E56:N56)</f>
        <v>74</v>
      </c>
      <c r="E56" s="23"/>
      <c r="F56" s="23"/>
      <c r="G56" s="23">
        <v>15</v>
      </c>
      <c r="H56" s="23">
        <v>20</v>
      </c>
      <c r="I56" s="23"/>
      <c r="J56" s="23"/>
      <c r="K56" s="23">
        <v>10</v>
      </c>
      <c r="L56" s="23">
        <v>17</v>
      </c>
      <c r="M56" s="23"/>
      <c r="N56" s="23">
        <v>12</v>
      </c>
    </row>
    <row r="57" spans="2:14" s="10" customFormat="1" ht="18" customHeight="1" hidden="1">
      <c r="B57" s="25" t="s">
        <v>6</v>
      </c>
      <c r="C57" s="30">
        <v>167846</v>
      </c>
      <c r="D57" s="30">
        <f>SUM(E57:N57)</f>
        <v>67911</v>
      </c>
      <c r="E57" s="34">
        <v>4355</v>
      </c>
      <c r="F57" s="34">
        <v>8674</v>
      </c>
      <c r="G57" s="34">
        <v>7621</v>
      </c>
      <c r="H57" s="34">
        <v>7816</v>
      </c>
      <c r="I57" s="34">
        <v>5625</v>
      </c>
      <c r="J57" s="34">
        <v>10379</v>
      </c>
      <c r="K57" s="34">
        <v>5250</v>
      </c>
      <c r="L57" s="34">
        <v>5500</v>
      </c>
      <c r="M57" s="34">
        <v>6712</v>
      </c>
      <c r="N57" s="34">
        <v>5979</v>
      </c>
    </row>
    <row r="58" spans="2:14" s="10" customFormat="1" ht="18" customHeight="1" hidden="1">
      <c r="B58" s="25" t="s">
        <v>7</v>
      </c>
      <c r="C58" s="44">
        <v>390</v>
      </c>
      <c r="D58" s="30">
        <f>SUM(E58:N58)</f>
        <v>1866</v>
      </c>
      <c r="E58" s="49"/>
      <c r="F58" s="49"/>
      <c r="G58" s="49"/>
      <c r="H58" s="50">
        <v>1050</v>
      </c>
      <c r="I58" s="50">
        <v>444</v>
      </c>
      <c r="J58" s="50">
        <v>70</v>
      </c>
      <c r="K58" s="50">
        <v>102</v>
      </c>
      <c r="L58" s="50">
        <v>200</v>
      </c>
      <c r="M58" s="49"/>
      <c r="N58" s="49"/>
    </row>
    <row r="59" spans="2:14" s="10" customFormat="1" ht="18" customHeight="1" hidden="1">
      <c r="B59" s="43" t="s">
        <v>1</v>
      </c>
      <c r="C59" s="30">
        <f aca="true" t="shared" si="13" ref="C59:N59">C58/C57*100</f>
        <v>0.23235585000536207</v>
      </c>
      <c r="D59" s="44">
        <f t="shared" si="13"/>
        <v>2.7477139196890046</v>
      </c>
      <c r="E59" s="44">
        <f t="shared" si="13"/>
        <v>0</v>
      </c>
      <c r="F59" s="44">
        <f t="shared" si="13"/>
        <v>0</v>
      </c>
      <c r="G59" s="44">
        <f t="shared" si="13"/>
        <v>0</v>
      </c>
      <c r="H59" s="44">
        <f t="shared" si="13"/>
        <v>13.433981576253839</v>
      </c>
      <c r="I59" s="44">
        <f t="shared" si="13"/>
        <v>7.893333333333333</v>
      </c>
      <c r="J59" s="44">
        <f t="shared" si="13"/>
        <v>0.6744387705944697</v>
      </c>
      <c r="K59" s="44">
        <f t="shared" si="13"/>
        <v>1.9428571428571426</v>
      </c>
      <c r="L59" s="44">
        <f t="shared" si="13"/>
        <v>3.6363636363636362</v>
      </c>
      <c r="M59" s="44">
        <f t="shared" si="13"/>
        <v>0</v>
      </c>
      <c r="N59" s="44">
        <f t="shared" si="13"/>
        <v>0</v>
      </c>
    </row>
    <row r="60" spans="2:14" ht="18" customHeight="1" hidden="1">
      <c r="B60" s="51" t="s">
        <v>9</v>
      </c>
      <c r="C60" s="30"/>
      <c r="D60" s="30">
        <f>SUM(E60:N60)</f>
        <v>65630</v>
      </c>
      <c r="E60" s="52">
        <v>333.6</v>
      </c>
      <c r="F60" s="52">
        <v>3947.5</v>
      </c>
      <c r="G60" s="52">
        <v>21360.7</v>
      </c>
      <c r="H60" s="52">
        <v>10160.7</v>
      </c>
      <c r="I60" s="52">
        <v>2794.6</v>
      </c>
      <c r="J60" s="52">
        <v>3813.9</v>
      </c>
      <c r="K60" s="52">
        <v>4679.5</v>
      </c>
      <c r="L60" s="52">
        <v>11628.5</v>
      </c>
      <c r="M60" s="52">
        <v>5448.3</v>
      </c>
      <c r="N60" s="52">
        <v>1462.7</v>
      </c>
    </row>
    <row r="61" spans="2:14" ht="18" customHeight="1" hidden="1">
      <c r="B61" s="39" t="s">
        <v>8</v>
      </c>
      <c r="C61" s="53">
        <v>40582</v>
      </c>
      <c r="D61" s="30">
        <f>SUM(E61:N61)</f>
        <v>16007</v>
      </c>
      <c r="E61" s="52">
        <v>500</v>
      </c>
      <c r="F61" s="52">
        <v>970</v>
      </c>
      <c r="G61" s="52">
        <v>1200</v>
      </c>
      <c r="H61" s="52">
        <v>2162</v>
      </c>
      <c r="I61" s="52">
        <v>1000</v>
      </c>
      <c r="J61" s="52">
        <v>1735</v>
      </c>
      <c r="K61" s="52">
        <v>1500</v>
      </c>
      <c r="L61" s="52">
        <v>5231</v>
      </c>
      <c r="M61" s="52">
        <v>345</v>
      </c>
      <c r="N61" s="52">
        <v>1364</v>
      </c>
    </row>
    <row r="62" spans="2:14" ht="18" customHeight="1" hidden="1">
      <c r="B62" s="25" t="s">
        <v>1</v>
      </c>
      <c r="C62" s="30">
        <v>59.2</v>
      </c>
      <c r="D62" s="53">
        <f>D61/D60*100</f>
        <v>24.389760780131038</v>
      </c>
      <c r="E62" s="53">
        <f aca="true" t="shared" si="14" ref="E62:N62">E61/E60*100</f>
        <v>149.8800959232614</v>
      </c>
      <c r="F62" s="53">
        <f t="shared" si="14"/>
        <v>24.572514249525014</v>
      </c>
      <c r="G62" s="53">
        <f t="shared" si="14"/>
        <v>5.617793424372797</v>
      </c>
      <c r="H62" s="53">
        <f t="shared" si="14"/>
        <v>21.278061550877396</v>
      </c>
      <c r="I62" s="53">
        <f t="shared" si="14"/>
        <v>35.78329635726043</v>
      </c>
      <c r="J62" s="53">
        <f t="shared" si="14"/>
        <v>45.49149164896825</v>
      </c>
      <c r="K62" s="53">
        <f t="shared" si="14"/>
        <v>32.0547066994337</v>
      </c>
      <c r="L62" s="53">
        <f t="shared" si="14"/>
        <v>44.98430580040418</v>
      </c>
      <c r="M62" s="53">
        <f t="shared" si="14"/>
        <v>6.332250426738615</v>
      </c>
      <c r="N62" s="53">
        <f t="shared" si="14"/>
        <v>93.25220482669036</v>
      </c>
    </row>
    <row r="63" spans="2:14" s="17" customFormat="1" ht="34.5" customHeight="1">
      <c r="B63" s="54" t="s">
        <v>96</v>
      </c>
      <c r="C63" s="55"/>
      <c r="D63" s="55">
        <v>4420</v>
      </c>
      <c r="E63" s="56">
        <v>130</v>
      </c>
      <c r="F63" s="56">
        <v>41</v>
      </c>
      <c r="G63" s="56">
        <v>480</v>
      </c>
      <c r="H63" s="56">
        <v>425</v>
      </c>
      <c r="I63" s="56">
        <v>225</v>
      </c>
      <c r="J63" s="56">
        <v>1010</v>
      </c>
      <c r="K63" s="56">
        <v>400</v>
      </c>
      <c r="L63" s="56">
        <v>710</v>
      </c>
      <c r="M63" s="56">
        <v>390</v>
      </c>
      <c r="N63" s="56">
        <v>517</v>
      </c>
    </row>
    <row r="64" spans="2:14" ht="21.75" customHeight="1">
      <c r="B64" s="25" t="s">
        <v>97</v>
      </c>
      <c r="C64" s="55"/>
      <c r="D64" s="55">
        <v>4103</v>
      </c>
      <c r="E64" s="57">
        <v>130</v>
      </c>
      <c r="F64" s="57">
        <v>41</v>
      </c>
      <c r="G64" s="57">
        <v>480</v>
      </c>
      <c r="H64" s="57">
        <v>425</v>
      </c>
      <c r="I64" s="57"/>
      <c r="J64" s="57">
        <v>1010</v>
      </c>
      <c r="K64" s="57">
        <v>400</v>
      </c>
      <c r="L64" s="57">
        <v>710</v>
      </c>
      <c r="M64" s="57">
        <v>390</v>
      </c>
      <c r="N64" s="57">
        <v>517</v>
      </c>
    </row>
    <row r="65" spans="2:14" ht="21.75" customHeight="1" hidden="1">
      <c r="B65" s="58" t="s">
        <v>105</v>
      </c>
      <c r="C65" s="30"/>
      <c r="D65" s="3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2:14" ht="27.75" customHeight="1">
      <c r="B66" s="25" t="s">
        <v>89</v>
      </c>
      <c r="C66" s="30"/>
      <c r="D66" s="30">
        <v>2126</v>
      </c>
      <c r="E66" s="20">
        <v>40</v>
      </c>
      <c r="F66" s="20">
        <v>41</v>
      </c>
      <c r="G66" s="20">
        <v>240</v>
      </c>
      <c r="H66" s="20">
        <v>215</v>
      </c>
      <c r="I66" s="20"/>
      <c r="J66" s="20">
        <v>580</v>
      </c>
      <c r="K66" s="20">
        <v>125</v>
      </c>
      <c r="L66" s="20">
        <v>300</v>
      </c>
      <c r="M66" s="20">
        <v>105</v>
      </c>
      <c r="N66" s="20">
        <v>408</v>
      </c>
    </row>
    <row r="67" spans="2:14" ht="22.5" customHeight="1">
      <c r="B67" s="25" t="s">
        <v>45</v>
      </c>
      <c r="C67" s="59"/>
      <c r="D67" s="59">
        <v>0.518</v>
      </c>
      <c r="E67" s="59">
        <v>0.31</v>
      </c>
      <c r="F67" s="59">
        <v>1</v>
      </c>
      <c r="G67" s="59">
        <v>0.5</v>
      </c>
      <c r="H67" s="59">
        <v>0.515</v>
      </c>
      <c r="I67" s="59"/>
      <c r="J67" s="59">
        <v>0.57</v>
      </c>
      <c r="K67" s="59">
        <v>0.31</v>
      </c>
      <c r="L67" s="59">
        <v>0.42</v>
      </c>
      <c r="M67" s="59">
        <v>0.27</v>
      </c>
      <c r="N67" s="59">
        <v>0.79</v>
      </c>
    </row>
    <row r="68" spans="2:14" ht="22.5" customHeight="1">
      <c r="B68" s="25" t="s">
        <v>81</v>
      </c>
      <c r="C68" s="30"/>
      <c r="D68" s="30">
        <v>1364</v>
      </c>
      <c r="E68" s="20">
        <v>15</v>
      </c>
      <c r="F68" s="20">
        <v>15</v>
      </c>
      <c r="G68" s="20">
        <v>145</v>
      </c>
      <c r="H68" s="20">
        <v>215</v>
      </c>
      <c r="I68" s="20"/>
      <c r="J68" s="20">
        <v>377</v>
      </c>
      <c r="K68" s="20">
        <v>100</v>
      </c>
      <c r="L68" s="20">
        <v>260</v>
      </c>
      <c r="M68" s="20"/>
      <c r="N68" s="20">
        <v>252</v>
      </c>
    </row>
    <row r="69" spans="2:14" ht="22.5" customHeight="1" hidden="1">
      <c r="B69" s="25" t="s">
        <v>80</v>
      </c>
      <c r="C69" s="30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2:14" ht="22.5" customHeight="1" hidden="1">
      <c r="B70" s="25" t="s">
        <v>82</v>
      </c>
      <c r="C70" s="30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2:14" ht="22.5" customHeight="1">
      <c r="B71" s="25" t="s">
        <v>83</v>
      </c>
      <c r="C71" s="30"/>
      <c r="D71" s="30">
        <v>2126</v>
      </c>
      <c r="E71" s="20">
        <v>30</v>
      </c>
      <c r="F71" s="20">
        <v>41</v>
      </c>
      <c r="G71" s="20">
        <v>240</v>
      </c>
      <c r="H71" s="20">
        <v>215</v>
      </c>
      <c r="I71" s="20"/>
      <c r="J71" s="20">
        <v>580</v>
      </c>
      <c r="K71" s="20">
        <v>125</v>
      </c>
      <c r="L71" s="20">
        <v>300</v>
      </c>
      <c r="M71" s="20">
        <v>105</v>
      </c>
      <c r="N71" s="20">
        <v>408</v>
      </c>
    </row>
    <row r="72" spans="2:14" ht="22.5" customHeight="1">
      <c r="B72" s="25" t="s">
        <v>85</v>
      </c>
      <c r="C72" s="60"/>
      <c r="D72" s="60">
        <v>1</v>
      </c>
      <c r="E72" s="60">
        <v>1</v>
      </c>
      <c r="F72" s="60">
        <v>1</v>
      </c>
      <c r="G72" s="60">
        <v>1</v>
      </c>
      <c r="H72" s="60">
        <v>1</v>
      </c>
      <c r="I72" s="60"/>
      <c r="J72" s="60">
        <v>1</v>
      </c>
      <c r="K72" s="60">
        <v>1</v>
      </c>
      <c r="L72" s="60">
        <v>1</v>
      </c>
      <c r="M72" s="60">
        <v>1</v>
      </c>
      <c r="N72" s="60">
        <v>1</v>
      </c>
    </row>
    <row r="73" spans="2:14" ht="22.5" customHeight="1">
      <c r="B73" s="25" t="s">
        <v>81</v>
      </c>
      <c r="C73" s="30"/>
      <c r="D73" s="30">
        <v>1364</v>
      </c>
      <c r="E73" s="20">
        <v>15</v>
      </c>
      <c r="F73" s="20">
        <v>15</v>
      </c>
      <c r="G73" s="20">
        <v>145</v>
      </c>
      <c r="H73" s="20">
        <v>215</v>
      </c>
      <c r="I73" s="20"/>
      <c r="J73" s="20">
        <v>377</v>
      </c>
      <c r="K73" s="20">
        <v>100</v>
      </c>
      <c r="L73" s="20">
        <v>260</v>
      </c>
      <c r="M73" s="20"/>
      <c r="N73" s="20">
        <v>252</v>
      </c>
    </row>
    <row r="74" spans="2:14" ht="22.5" customHeight="1" hidden="1">
      <c r="B74" s="25" t="s">
        <v>80</v>
      </c>
      <c r="C74" s="3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ht="22.5" customHeight="1" hidden="1">
      <c r="B75" s="25" t="s">
        <v>82</v>
      </c>
      <c r="C75" s="3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ht="22.5" customHeight="1">
      <c r="B76" s="25" t="s">
        <v>84</v>
      </c>
      <c r="C76" s="30"/>
      <c r="D76" s="30">
        <v>4704</v>
      </c>
      <c r="E76" s="20">
        <v>23</v>
      </c>
      <c r="F76" s="20">
        <v>50</v>
      </c>
      <c r="G76" s="20">
        <v>500</v>
      </c>
      <c r="H76" s="20">
        <v>546</v>
      </c>
      <c r="I76" s="20"/>
      <c r="J76" s="20">
        <v>1657</v>
      </c>
      <c r="K76" s="20">
        <v>245</v>
      </c>
      <c r="L76" s="20">
        <v>943</v>
      </c>
      <c r="M76" s="20">
        <v>118</v>
      </c>
      <c r="N76" s="20">
        <v>530</v>
      </c>
    </row>
    <row r="77" spans="2:14" ht="22.5" customHeight="1">
      <c r="B77" s="25" t="s">
        <v>86</v>
      </c>
      <c r="C77" s="30"/>
      <c r="D77" s="30">
        <v>3784</v>
      </c>
      <c r="E77" s="20">
        <v>8</v>
      </c>
      <c r="F77" s="20">
        <v>15</v>
      </c>
      <c r="G77" s="20">
        <v>290</v>
      </c>
      <c r="H77" s="20">
        <v>546</v>
      </c>
      <c r="I77" s="20"/>
      <c r="J77" s="20">
        <v>1376</v>
      </c>
      <c r="K77" s="20">
        <v>204</v>
      </c>
      <c r="L77" s="20">
        <v>880</v>
      </c>
      <c r="M77" s="20"/>
      <c r="N77" s="20">
        <v>476</v>
      </c>
    </row>
    <row r="78" spans="2:14" ht="22.5" customHeight="1" hidden="1">
      <c r="B78" s="25" t="s">
        <v>87</v>
      </c>
      <c r="C78" s="3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 ht="22.5" customHeight="1" hidden="1">
      <c r="B79" s="25" t="s">
        <v>88</v>
      </c>
      <c r="C79" s="3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2:14" ht="22.5" customHeight="1">
      <c r="B80" s="25" t="s">
        <v>90</v>
      </c>
      <c r="C80" s="42"/>
      <c r="D80" s="42">
        <v>22.1</v>
      </c>
      <c r="E80" s="42">
        <v>5.7</v>
      </c>
      <c r="F80" s="42">
        <v>12.2</v>
      </c>
      <c r="G80" s="42">
        <v>20.8</v>
      </c>
      <c r="H80" s="42">
        <v>25.4</v>
      </c>
      <c r="I80" s="42"/>
      <c r="J80" s="42">
        <v>28.6</v>
      </c>
      <c r="K80" s="42">
        <v>19.6</v>
      </c>
      <c r="L80" s="42">
        <v>31.4</v>
      </c>
      <c r="M80" s="42">
        <v>11.2</v>
      </c>
      <c r="N80" s="42">
        <v>13</v>
      </c>
    </row>
    <row r="81" spans="2:14" ht="22.5" customHeight="1">
      <c r="B81" s="45" t="s">
        <v>93</v>
      </c>
      <c r="C81" s="30"/>
      <c r="D81" s="30">
        <v>36</v>
      </c>
      <c r="E81" s="20">
        <v>2</v>
      </c>
      <c r="F81" s="20">
        <v>1</v>
      </c>
      <c r="G81" s="20">
        <v>4</v>
      </c>
      <c r="H81" s="20">
        <v>3</v>
      </c>
      <c r="I81" s="20">
        <v>3</v>
      </c>
      <c r="J81" s="20">
        <v>6</v>
      </c>
      <c r="K81" s="20">
        <v>3</v>
      </c>
      <c r="L81" s="20">
        <v>4</v>
      </c>
      <c r="M81" s="20">
        <v>3</v>
      </c>
      <c r="N81" s="20">
        <v>5</v>
      </c>
    </row>
    <row r="82" spans="2:14" ht="22.5" customHeight="1">
      <c r="B82" s="46" t="s">
        <v>94</v>
      </c>
      <c r="C82" s="30"/>
      <c r="D82" s="30">
        <v>21</v>
      </c>
      <c r="E82" s="20">
        <v>1</v>
      </c>
      <c r="F82" s="20">
        <v>1</v>
      </c>
      <c r="G82" s="20">
        <v>4</v>
      </c>
      <c r="H82" s="20">
        <v>1</v>
      </c>
      <c r="I82" s="20"/>
      <c r="J82" s="20">
        <v>3</v>
      </c>
      <c r="K82" s="20">
        <v>3</v>
      </c>
      <c r="L82" s="20">
        <v>3</v>
      </c>
      <c r="M82" s="20">
        <v>2</v>
      </c>
      <c r="N82" s="20">
        <v>4</v>
      </c>
    </row>
    <row r="83" spans="2:14" ht="22.5" customHeight="1">
      <c r="B83" s="46" t="s">
        <v>104</v>
      </c>
      <c r="C83" s="42"/>
      <c r="D83" s="42">
        <v>6.1</v>
      </c>
      <c r="E83" s="42">
        <v>2</v>
      </c>
      <c r="F83" s="42"/>
      <c r="G83" s="42">
        <v>2.5</v>
      </c>
      <c r="H83" s="42">
        <v>27</v>
      </c>
      <c r="I83" s="42"/>
      <c r="J83" s="42">
        <v>12</v>
      </c>
      <c r="K83" s="42">
        <v>3</v>
      </c>
      <c r="L83" s="42">
        <v>5</v>
      </c>
      <c r="M83" s="42">
        <v>0</v>
      </c>
      <c r="N83" s="42">
        <v>7.7</v>
      </c>
    </row>
    <row r="84" spans="2:14" s="10" customFormat="1" ht="25.5" customHeight="1">
      <c r="B84" s="49" t="s">
        <v>95</v>
      </c>
      <c r="C84" s="30"/>
      <c r="D84" s="30">
        <v>2200</v>
      </c>
      <c r="E84" s="20">
        <v>50</v>
      </c>
      <c r="F84" s="20">
        <v>150</v>
      </c>
      <c r="G84" s="20">
        <v>250</v>
      </c>
      <c r="H84" s="20">
        <v>200</v>
      </c>
      <c r="I84" s="20">
        <v>100</v>
      </c>
      <c r="J84" s="20">
        <v>420</v>
      </c>
      <c r="K84" s="20">
        <v>150</v>
      </c>
      <c r="L84" s="20">
        <v>350</v>
      </c>
      <c r="M84" s="20">
        <v>200</v>
      </c>
      <c r="N84" s="20">
        <v>300</v>
      </c>
    </row>
    <row r="85" spans="2:14" s="10" customFormat="1" ht="21" customHeight="1">
      <c r="B85" s="49" t="s">
        <v>102</v>
      </c>
      <c r="C85" s="30"/>
      <c r="D85" s="30">
        <v>915</v>
      </c>
      <c r="E85" s="20"/>
      <c r="F85" s="20">
        <v>50</v>
      </c>
      <c r="G85" s="20">
        <v>200</v>
      </c>
      <c r="H85" s="20">
        <v>105</v>
      </c>
      <c r="I85" s="20"/>
      <c r="J85" s="20">
        <v>240</v>
      </c>
      <c r="K85" s="20">
        <v>25</v>
      </c>
      <c r="L85" s="20">
        <v>160</v>
      </c>
      <c r="M85" s="20"/>
      <c r="N85" s="20">
        <v>110</v>
      </c>
    </row>
    <row r="86" spans="2:14" s="10" customFormat="1" ht="21" customHeight="1">
      <c r="B86" s="49" t="s">
        <v>116</v>
      </c>
      <c r="C86" s="30"/>
      <c r="D86" s="30">
        <v>41.5</v>
      </c>
      <c r="E86" s="20"/>
      <c r="F86" s="20">
        <v>33</v>
      </c>
      <c r="G86" s="20">
        <v>80</v>
      </c>
      <c r="H86" s="20">
        <v>53</v>
      </c>
      <c r="I86" s="20"/>
      <c r="J86" s="20">
        <v>57</v>
      </c>
      <c r="K86" s="20">
        <v>17</v>
      </c>
      <c r="L86" s="20">
        <v>46</v>
      </c>
      <c r="M86" s="20"/>
      <c r="N86" s="20">
        <v>37</v>
      </c>
    </row>
    <row r="87" spans="2:14" s="10" customFormat="1" ht="25.5" customHeight="1">
      <c r="B87" s="49" t="s">
        <v>101</v>
      </c>
      <c r="C87" s="30"/>
      <c r="D87" s="30">
        <v>1577</v>
      </c>
      <c r="E87" s="20"/>
      <c r="F87" s="20">
        <v>100</v>
      </c>
      <c r="G87" s="20">
        <v>220</v>
      </c>
      <c r="H87" s="20">
        <v>140</v>
      </c>
      <c r="I87" s="20"/>
      <c r="J87" s="20">
        <v>427</v>
      </c>
      <c r="K87" s="20">
        <v>100</v>
      </c>
      <c r="L87" s="20">
        <v>280</v>
      </c>
      <c r="M87" s="20">
        <v>60</v>
      </c>
      <c r="N87" s="20">
        <v>250</v>
      </c>
    </row>
    <row r="88" spans="2:14" s="10" customFormat="1" ht="25.5" customHeight="1" hidden="1">
      <c r="B88" s="46" t="s">
        <v>67</v>
      </c>
      <c r="C88" s="55"/>
      <c r="D88" s="55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s="10" customFormat="1" ht="24.75" customHeight="1" hidden="1">
      <c r="B89" s="61" t="s">
        <v>47</v>
      </c>
      <c r="C89" s="30"/>
      <c r="D89" s="3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2:14" s="10" customFormat="1" ht="24.75" customHeight="1" hidden="1">
      <c r="B90" s="61" t="s">
        <v>45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2:14" s="10" customFormat="1" ht="24.75" customHeight="1" hidden="1">
      <c r="B91" s="61" t="s">
        <v>75</v>
      </c>
      <c r="C91" s="30"/>
      <c r="D91" s="3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2:14" s="16" customFormat="1" ht="24.75" customHeight="1" hidden="1">
      <c r="B92" s="63" t="s">
        <v>74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 s="10" customFormat="1" ht="24.75" customHeight="1" hidden="1">
      <c r="B93" s="61" t="s">
        <v>79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 s="10" customFormat="1" ht="24.75" customHeight="1">
      <c r="B94" s="64" t="s">
        <v>59</v>
      </c>
      <c r="C94" s="55"/>
      <c r="D94" s="55">
        <v>1495</v>
      </c>
      <c r="E94" s="57">
        <v>90</v>
      </c>
      <c r="F94" s="57">
        <v>250</v>
      </c>
      <c r="G94" s="57">
        <v>200</v>
      </c>
      <c r="H94" s="57">
        <v>120</v>
      </c>
      <c r="I94" s="57"/>
      <c r="J94" s="57">
        <v>150</v>
      </c>
      <c r="K94" s="57">
        <v>135</v>
      </c>
      <c r="L94" s="57">
        <v>350</v>
      </c>
      <c r="M94" s="57"/>
      <c r="N94" s="57">
        <v>200</v>
      </c>
    </row>
    <row r="95" spans="2:14" s="10" customFormat="1" ht="24.75" customHeight="1">
      <c r="B95" s="61" t="s">
        <v>60</v>
      </c>
      <c r="C95" s="30"/>
      <c r="D95" s="30">
        <v>2082</v>
      </c>
      <c r="E95" s="20">
        <v>70</v>
      </c>
      <c r="F95" s="20">
        <v>180</v>
      </c>
      <c r="G95" s="20">
        <v>210</v>
      </c>
      <c r="H95" s="20">
        <v>201</v>
      </c>
      <c r="I95" s="20"/>
      <c r="J95" s="20">
        <v>458</v>
      </c>
      <c r="K95" s="20">
        <v>75</v>
      </c>
      <c r="L95" s="20">
        <v>388</v>
      </c>
      <c r="M95" s="20"/>
      <c r="N95" s="20">
        <v>500</v>
      </c>
    </row>
    <row r="96" spans="2:14" s="10" customFormat="1" ht="24.75" customHeight="1">
      <c r="B96" s="61" t="s">
        <v>61</v>
      </c>
      <c r="C96" s="65"/>
      <c r="D96" s="65">
        <v>1.39</v>
      </c>
      <c r="E96" s="65">
        <v>0.78</v>
      </c>
      <c r="F96" s="65">
        <v>0.72</v>
      </c>
      <c r="G96" s="65">
        <v>1.05</v>
      </c>
      <c r="H96" s="65">
        <v>1.68</v>
      </c>
      <c r="I96" s="65"/>
      <c r="J96" s="65">
        <v>3.05</v>
      </c>
      <c r="K96" s="65">
        <v>0.5</v>
      </c>
      <c r="L96" s="65">
        <v>1.11</v>
      </c>
      <c r="M96" s="65"/>
      <c r="N96" s="65">
        <v>2.5</v>
      </c>
    </row>
    <row r="97" spans="2:14" s="10" customFormat="1" ht="24.75" customHeight="1" hidden="1">
      <c r="B97" s="61" t="s">
        <v>76</v>
      </c>
      <c r="C97" s="30"/>
      <c r="D97" s="3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2:14" s="16" customFormat="1" ht="24.75" customHeight="1" hidden="1">
      <c r="B98" s="63" t="s">
        <v>72</v>
      </c>
      <c r="C98" s="55"/>
      <c r="D98" s="55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2:14" s="10" customFormat="1" ht="24.75" customHeight="1">
      <c r="B99" s="61" t="s">
        <v>62</v>
      </c>
      <c r="C99" s="55"/>
      <c r="D99" s="55">
        <v>1000</v>
      </c>
      <c r="E99" s="57"/>
      <c r="F99" s="57"/>
      <c r="G99" s="57"/>
      <c r="H99" s="57"/>
      <c r="I99" s="57"/>
      <c r="J99" s="57"/>
      <c r="K99" s="57"/>
      <c r="L99" s="57">
        <v>1000</v>
      </c>
      <c r="M99" s="57"/>
      <c r="N99" s="57"/>
    </row>
    <row r="100" spans="2:14" s="10" customFormat="1" ht="24.75" customHeight="1">
      <c r="B100" s="46" t="s">
        <v>63</v>
      </c>
      <c r="C100" s="30"/>
      <c r="D100" s="30">
        <v>2410</v>
      </c>
      <c r="E100" s="20"/>
      <c r="F100" s="20"/>
      <c r="G100" s="20">
        <v>530</v>
      </c>
      <c r="H100" s="20">
        <v>700</v>
      </c>
      <c r="I100" s="20"/>
      <c r="J100" s="20"/>
      <c r="K100" s="20">
        <v>400</v>
      </c>
      <c r="L100" s="20">
        <v>830</v>
      </c>
      <c r="M100" s="20"/>
      <c r="N100" s="20"/>
    </row>
    <row r="101" spans="2:14" s="10" customFormat="1" ht="24.75" customHeight="1">
      <c r="B101" s="61" t="s">
        <v>64</v>
      </c>
      <c r="C101" s="65"/>
      <c r="D101" s="65">
        <v>2.41</v>
      </c>
      <c r="E101" s="65"/>
      <c r="F101" s="65"/>
      <c r="G101" s="65"/>
      <c r="H101" s="65"/>
      <c r="I101" s="65"/>
      <c r="J101" s="65"/>
      <c r="K101" s="65"/>
      <c r="L101" s="65">
        <v>0.83</v>
      </c>
      <c r="M101" s="65"/>
      <c r="N101" s="65"/>
    </row>
    <row r="102" spans="2:14" s="10" customFormat="1" ht="24.75" customHeight="1" hidden="1">
      <c r="B102" s="61" t="s">
        <v>77</v>
      </c>
      <c r="C102" s="30"/>
      <c r="D102" s="3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2:14" s="16" customFormat="1" ht="24.75" customHeight="1" hidden="1">
      <c r="B103" s="63" t="s">
        <v>73</v>
      </c>
      <c r="C103" s="55"/>
      <c r="D103" s="55"/>
      <c r="E103" s="66"/>
      <c r="F103" s="66"/>
      <c r="G103" s="66"/>
      <c r="H103" s="66"/>
      <c r="I103" s="66"/>
      <c r="J103" s="66"/>
      <c r="K103" s="66"/>
      <c r="L103" s="66"/>
      <c r="M103" s="66"/>
      <c r="N103" s="66"/>
    </row>
    <row r="104" spans="2:14" s="10" customFormat="1" ht="24.75" customHeight="1">
      <c r="B104" s="61" t="s">
        <v>65</v>
      </c>
      <c r="C104" s="55"/>
      <c r="D104" s="55">
        <v>4740</v>
      </c>
      <c r="E104" s="57"/>
      <c r="F104" s="57"/>
      <c r="G104" s="57">
        <v>1000</v>
      </c>
      <c r="H104" s="57"/>
      <c r="I104" s="57"/>
      <c r="J104" s="57">
        <v>1600</v>
      </c>
      <c r="K104" s="57"/>
      <c r="L104" s="57">
        <v>1500</v>
      </c>
      <c r="M104" s="57"/>
      <c r="N104" s="57">
        <v>640</v>
      </c>
    </row>
    <row r="105" spans="2:14" s="10" customFormat="1" ht="24.75" customHeight="1">
      <c r="B105" s="46" t="s">
        <v>63</v>
      </c>
      <c r="C105" s="30"/>
      <c r="D105" s="30">
        <v>2400</v>
      </c>
      <c r="E105" s="20">
        <v>500</v>
      </c>
      <c r="F105" s="20"/>
      <c r="G105" s="20"/>
      <c r="H105" s="20"/>
      <c r="I105" s="20"/>
      <c r="J105" s="20"/>
      <c r="K105" s="20"/>
      <c r="L105" s="20">
        <v>1900</v>
      </c>
      <c r="M105" s="20"/>
      <c r="N105" s="20"/>
    </row>
    <row r="106" spans="2:14" s="10" customFormat="1" ht="24.75" customHeight="1">
      <c r="B106" s="61" t="s">
        <v>64</v>
      </c>
      <c r="C106" s="65"/>
      <c r="D106" s="65">
        <v>0.51</v>
      </c>
      <c r="E106" s="65"/>
      <c r="F106" s="65"/>
      <c r="G106" s="65"/>
      <c r="H106" s="65"/>
      <c r="I106" s="65"/>
      <c r="J106" s="65"/>
      <c r="K106" s="65"/>
      <c r="L106" s="65">
        <v>1.27</v>
      </c>
      <c r="M106" s="65"/>
      <c r="N106" s="65"/>
    </row>
    <row r="107" spans="2:14" s="10" customFormat="1" ht="24.75" customHeight="1" hidden="1">
      <c r="B107" s="61" t="s">
        <v>78</v>
      </c>
      <c r="C107" s="30"/>
      <c r="D107" s="3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2:14" s="16" customFormat="1" ht="24.75" customHeight="1" hidden="1">
      <c r="B108" s="63" t="s">
        <v>73</v>
      </c>
      <c r="C108" s="55"/>
      <c r="D108" s="55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s="10" customFormat="1" ht="24" customHeight="1">
      <c r="B109" s="46" t="s">
        <v>66</v>
      </c>
      <c r="C109" s="20"/>
      <c r="D109" s="3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4" s="10" customFormat="1" ht="24" customHeight="1" hidden="1">
      <c r="B110" s="61" t="s">
        <v>61</v>
      </c>
      <c r="C110" s="20"/>
      <c r="D110" s="3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4" s="10" customFormat="1" ht="24" customHeight="1" hidden="1">
      <c r="B111" s="67" t="s">
        <v>68</v>
      </c>
      <c r="C111" s="20"/>
      <c r="D111" s="30"/>
      <c r="E111" s="68"/>
      <c r="F111" s="68"/>
      <c r="G111" s="68"/>
      <c r="H111" s="68"/>
      <c r="I111" s="68"/>
      <c r="J111" s="20"/>
      <c r="K111" s="20"/>
      <c r="L111" s="20"/>
      <c r="M111" s="20"/>
      <c r="N111" s="20"/>
    </row>
    <row r="112" spans="2:14" s="10" customFormat="1" ht="24" customHeight="1" hidden="1">
      <c r="B112" s="67" t="s">
        <v>70</v>
      </c>
      <c r="C112" s="20"/>
      <c r="D112" s="3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 s="15" customFormat="1" ht="24" customHeight="1" hidden="1">
      <c r="B113" s="45" t="s">
        <v>69</v>
      </c>
      <c r="C113" s="69"/>
      <c r="D113" s="30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2:14" s="15" customFormat="1" ht="24" customHeight="1" hidden="1">
      <c r="B114" s="67" t="s">
        <v>71</v>
      </c>
      <c r="C114" s="69"/>
      <c r="D114" s="30"/>
      <c r="E114" s="60"/>
      <c r="F114" s="60"/>
      <c r="G114" s="60"/>
      <c r="H114" s="60"/>
      <c r="I114" s="60"/>
      <c r="J114" s="60"/>
      <c r="K114" s="60"/>
      <c r="L114" s="60"/>
      <c r="M114" s="60"/>
      <c r="N114" s="60"/>
    </row>
    <row r="115" spans="2:14" s="10" customFormat="1" ht="24" customHeight="1" hidden="1">
      <c r="B115" s="45" t="s">
        <v>51</v>
      </c>
      <c r="C115" s="20"/>
      <c r="D115" s="3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2:14" s="10" customFormat="1" ht="24" customHeight="1" hidden="1">
      <c r="B116" s="46" t="s">
        <v>52</v>
      </c>
      <c r="C116" s="20"/>
      <c r="D116" s="3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2:14" s="10" customFormat="1" ht="24" customHeight="1" hidden="1">
      <c r="B117" s="46" t="s">
        <v>56</v>
      </c>
      <c r="C117" s="20"/>
      <c r="D117" s="3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4" s="10" customFormat="1" ht="24" customHeight="1" hidden="1">
      <c r="B118" s="46" t="s">
        <v>52</v>
      </c>
      <c r="C118" s="20"/>
      <c r="D118" s="3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2:14" s="10" customFormat="1" ht="24" customHeight="1" hidden="1">
      <c r="B119" s="46" t="s">
        <v>57</v>
      </c>
      <c r="C119" s="20"/>
      <c r="D119" s="3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s="10" customFormat="1" ht="24" customHeight="1" hidden="1">
      <c r="B120" s="46" t="s">
        <v>91</v>
      </c>
      <c r="C120" s="20"/>
      <c r="D120" s="3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2:14" s="10" customFormat="1" ht="24" customHeight="1" hidden="1">
      <c r="B121" s="46" t="s">
        <v>58</v>
      </c>
      <c r="C121" s="20"/>
      <c r="D121" s="3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s="10" customFormat="1" ht="24" customHeight="1" hidden="1">
      <c r="B122" s="46" t="s">
        <v>92</v>
      </c>
      <c r="C122" s="20"/>
      <c r="D122" s="3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2:14" s="10" customFormat="1" ht="24" customHeight="1" hidden="1">
      <c r="B123" s="45" t="s">
        <v>53</v>
      </c>
      <c r="C123" s="20"/>
      <c r="D123" s="3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2:14" s="10" customFormat="1" ht="24" customHeight="1" hidden="1">
      <c r="B124" s="46" t="s">
        <v>55</v>
      </c>
      <c r="C124" s="20"/>
      <c r="D124" s="3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2:14" s="10" customFormat="1" ht="24" customHeight="1" hidden="1">
      <c r="B125" s="46" t="s">
        <v>54</v>
      </c>
      <c r="C125" s="20"/>
      <c r="D125" s="3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2:14" s="10" customFormat="1" ht="19.5">
      <c r="B126" s="46" t="s">
        <v>98</v>
      </c>
      <c r="C126" s="57"/>
      <c r="D126" s="30">
        <v>1394</v>
      </c>
      <c r="E126" s="57">
        <v>30</v>
      </c>
      <c r="F126" s="57">
        <v>41</v>
      </c>
      <c r="G126" s="57">
        <v>220</v>
      </c>
      <c r="H126" s="57">
        <v>173</v>
      </c>
      <c r="I126" s="57"/>
      <c r="J126" s="57">
        <v>580</v>
      </c>
      <c r="K126" s="57"/>
      <c r="L126" s="57">
        <v>150</v>
      </c>
      <c r="M126" s="57"/>
      <c r="N126" s="57">
        <v>200</v>
      </c>
    </row>
    <row r="127" spans="2:14" s="10" customFormat="1" ht="19.5">
      <c r="B127" s="46" t="s">
        <v>99</v>
      </c>
      <c r="C127" s="57"/>
      <c r="D127" s="30">
        <v>655</v>
      </c>
      <c r="E127" s="57"/>
      <c r="F127" s="57"/>
      <c r="G127" s="57">
        <v>100</v>
      </c>
      <c r="H127" s="57">
        <v>65</v>
      </c>
      <c r="I127" s="57"/>
      <c r="J127" s="57">
        <v>200</v>
      </c>
      <c r="K127" s="57">
        <v>50</v>
      </c>
      <c r="L127" s="57">
        <v>120</v>
      </c>
      <c r="M127" s="57">
        <v>20</v>
      </c>
      <c r="N127" s="57">
        <v>100</v>
      </c>
    </row>
    <row r="128" spans="2:36" s="10" customFormat="1" ht="19.5">
      <c r="B128" s="46" t="s">
        <v>100</v>
      </c>
      <c r="C128" s="57"/>
      <c r="D128" s="20">
        <v>455</v>
      </c>
      <c r="E128" s="70"/>
      <c r="F128" s="70"/>
      <c r="G128" s="70">
        <v>70</v>
      </c>
      <c r="H128" s="70">
        <v>45</v>
      </c>
      <c r="I128" s="70"/>
      <c r="J128" s="70">
        <v>100</v>
      </c>
      <c r="K128" s="70">
        <v>50</v>
      </c>
      <c r="L128" s="70">
        <v>120</v>
      </c>
      <c r="M128" s="70">
        <v>20</v>
      </c>
      <c r="N128" s="70">
        <v>50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2:36" s="10" customFormat="1" ht="19.5">
      <c r="B129" s="46" t="s">
        <v>103</v>
      </c>
      <c r="C129" s="57"/>
      <c r="D129" s="20">
        <v>107</v>
      </c>
      <c r="E129" s="50"/>
      <c r="F129" s="50">
        <v>10</v>
      </c>
      <c r="G129" s="50"/>
      <c r="H129" s="50">
        <v>17</v>
      </c>
      <c r="I129" s="50"/>
      <c r="J129" s="50">
        <v>80</v>
      </c>
      <c r="K129" s="50"/>
      <c r="L129" s="50"/>
      <c r="M129" s="50"/>
      <c r="N129" s="50"/>
      <c r="O129" s="71"/>
      <c r="P129" s="71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</row>
    <row r="130" spans="2:36" s="10" customFormat="1" ht="18.75">
      <c r="B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="10" customFormat="1" ht="18.75">
      <c r="B131" s="14"/>
    </row>
    <row r="132" s="10" customFormat="1" ht="18.75">
      <c r="B132" s="14"/>
    </row>
    <row r="133" s="10" customFormat="1" ht="18.75">
      <c r="B133" s="14"/>
    </row>
    <row r="134" s="10" customFormat="1" ht="18.75">
      <c r="B134" s="14"/>
    </row>
    <row r="135" s="10" customFormat="1" ht="18.75">
      <c r="B135" s="14"/>
    </row>
    <row r="136" s="10" customFormat="1" ht="18.75">
      <c r="B136" s="14"/>
    </row>
    <row r="137" s="10" customFormat="1" ht="18.75">
      <c r="B137" s="14"/>
    </row>
    <row r="138" s="10" customFormat="1" ht="18.75">
      <c r="B138" s="14"/>
    </row>
    <row r="139" s="10" customFormat="1" ht="18.75">
      <c r="B139" s="14"/>
    </row>
    <row r="140" s="10" customFormat="1" ht="18.75">
      <c r="B140" s="14"/>
    </row>
    <row r="141" s="10" customFormat="1" ht="18.75">
      <c r="B141" s="14"/>
    </row>
    <row r="142" s="10" customFormat="1" ht="18.75">
      <c r="B142" s="14"/>
    </row>
    <row r="143" s="10" customFormat="1" ht="18.75">
      <c r="B143" s="14"/>
    </row>
    <row r="144" s="10" customFormat="1" ht="18.75">
      <c r="B144" s="14"/>
    </row>
    <row r="145" s="10" customFormat="1" ht="18.75">
      <c r="B145" s="14"/>
    </row>
    <row r="146" s="10" customFormat="1" ht="18.75">
      <c r="B146" s="14"/>
    </row>
    <row r="147" s="10" customFormat="1" ht="18.75">
      <c r="B147" s="14"/>
    </row>
    <row r="148" s="10" customFormat="1" ht="18.75">
      <c r="B148" s="14"/>
    </row>
    <row r="149" s="10" customFormat="1" ht="18.75">
      <c r="B149" s="14"/>
    </row>
    <row r="150" s="10" customFormat="1" ht="18.75">
      <c r="B150" s="14"/>
    </row>
    <row r="151" s="10" customFormat="1" ht="18.75">
      <c r="B151" s="14"/>
    </row>
    <row r="152" s="10" customFormat="1" ht="18.75">
      <c r="B152" s="14"/>
    </row>
    <row r="153" s="10" customFormat="1" ht="18.75">
      <c r="B153" s="14"/>
    </row>
    <row r="154" s="10" customFormat="1" ht="18.75">
      <c r="B154" s="14"/>
    </row>
    <row r="155" s="10" customFormat="1" ht="18.75">
      <c r="B155" s="14"/>
    </row>
    <row r="156" s="10" customFormat="1" ht="18.75">
      <c r="B156" s="14"/>
    </row>
    <row r="157" s="10" customFormat="1" ht="18.75">
      <c r="B157" s="14"/>
    </row>
    <row r="158" s="10" customFormat="1" ht="18.75">
      <c r="B158" s="14"/>
    </row>
    <row r="159" s="10" customFormat="1" ht="18.75">
      <c r="B159" s="14"/>
    </row>
    <row r="160" s="10" customFormat="1" ht="18.75">
      <c r="B160" s="14"/>
    </row>
    <row r="161" s="10" customFormat="1" ht="18.75">
      <c r="B161" s="14"/>
    </row>
    <row r="162" s="10" customFormat="1" ht="18.75">
      <c r="B162" s="14"/>
    </row>
    <row r="163" s="10" customFormat="1" ht="18.75">
      <c r="B163" s="14"/>
    </row>
    <row r="164" s="10" customFormat="1" ht="18.75">
      <c r="B164" s="14"/>
    </row>
    <row r="165" s="10" customFormat="1" ht="18.75">
      <c r="B165" s="14"/>
    </row>
    <row r="166" s="10" customFormat="1" ht="18.75">
      <c r="B166" s="14"/>
    </row>
    <row r="167" s="10" customFormat="1" ht="18.75">
      <c r="B167" s="14"/>
    </row>
    <row r="168" s="10" customFormat="1" ht="18.75">
      <c r="B168" s="14"/>
    </row>
    <row r="169" s="10" customFormat="1" ht="18.75">
      <c r="B169" s="14"/>
    </row>
    <row r="170" s="10" customFormat="1" ht="18.75">
      <c r="B170" s="14"/>
    </row>
    <row r="171" s="10" customFormat="1" ht="18.75">
      <c r="B171" s="14"/>
    </row>
    <row r="172" s="10" customFormat="1" ht="18.75">
      <c r="B172" s="14"/>
    </row>
    <row r="173" s="10" customFormat="1" ht="18.75">
      <c r="B173" s="14"/>
    </row>
    <row r="174" s="10" customFormat="1" ht="18.75">
      <c r="B174" s="14"/>
    </row>
    <row r="175" s="10" customFormat="1" ht="18.75">
      <c r="B175" s="14"/>
    </row>
    <row r="176" s="10" customFormat="1" ht="18.75">
      <c r="B176" s="14"/>
    </row>
    <row r="177" s="10" customFormat="1" ht="18.75">
      <c r="B177" s="14"/>
    </row>
    <row r="178" s="10" customFormat="1" ht="18.75">
      <c r="B178" s="14"/>
    </row>
    <row r="179" s="10" customFormat="1" ht="18.75">
      <c r="B179" s="14"/>
    </row>
    <row r="180" s="10" customFormat="1" ht="18.75">
      <c r="B180" s="14"/>
    </row>
    <row r="181" s="10" customFormat="1" ht="18.75">
      <c r="B181" s="14"/>
    </row>
    <row r="182" s="10" customFormat="1" ht="18.75">
      <c r="B182" s="14"/>
    </row>
    <row r="183" s="10" customFormat="1" ht="18.75">
      <c r="B183" s="14"/>
    </row>
    <row r="184" s="10" customFormat="1" ht="18.75">
      <c r="B184" s="14"/>
    </row>
    <row r="185" s="10" customFormat="1" ht="18.75">
      <c r="B185" s="14"/>
    </row>
    <row r="186" s="10" customFormat="1" ht="18.75">
      <c r="B186" s="14"/>
    </row>
    <row r="187" s="10" customFormat="1" ht="18.75">
      <c r="B187" s="14"/>
    </row>
    <row r="188" s="10" customFormat="1" ht="18.75">
      <c r="B188" s="14"/>
    </row>
    <row r="189" s="10" customFormat="1" ht="18.75">
      <c r="B189" s="14"/>
    </row>
    <row r="190" s="10" customFormat="1" ht="18.75">
      <c r="B190" s="14"/>
    </row>
    <row r="191" s="10" customFormat="1" ht="18.75">
      <c r="B191" s="14"/>
    </row>
    <row r="192" s="10" customFormat="1" ht="18.75">
      <c r="B192" s="14"/>
    </row>
    <row r="193" s="10" customFormat="1" ht="18.75">
      <c r="B193" s="14"/>
    </row>
    <row r="194" s="10" customFormat="1" ht="18.75">
      <c r="B194" s="14"/>
    </row>
    <row r="195" s="10" customFormat="1" ht="18.75">
      <c r="B195" s="14"/>
    </row>
    <row r="196" s="10" customFormat="1" ht="18.75">
      <c r="B196" s="14"/>
    </row>
    <row r="197" s="10" customFormat="1" ht="18.75">
      <c r="B197" s="14"/>
    </row>
    <row r="198" s="10" customFormat="1" ht="18.75">
      <c r="B198" s="14"/>
    </row>
    <row r="199" s="10" customFormat="1" ht="18.75">
      <c r="B199" s="14"/>
    </row>
    <row r="200" s="10" customFormat="1" ht="18.75">
      <c r="B200" s="14"/>
    </row>
    <row r="201" s="10" customFormat="1" ht="18.75">
      <c r="B201" s="14"/>
    </row>
    <row r="202" s="10" customFormat="1" ht="18.75">
      <c r="B202" s="14"/>
    </row>
    <row r="203" s="10" customFormat="1" ht="18.75">
      <c r="B203" s="14"/>
    </row>
    <row r="204" s="10" customFormat="1" ht="18.75">
      <c r="B204" s="14"/>
    </row>
    <row r="205" s="10" customFormat="1" ht="18.75">
      <c r="B205" s="14"/>
    </row>
    <row r="206" s="10" customFormat="1" ht="18.75">
      <c r="B206" s="14"/>
    </row>
    <row r="207" s="10" customFormat="1" ht="18.75">
      <c r="B207" s="14"/>
    </row>
    <row r="208" s="10" customFormat="1" ht="18.75">
      <c r="B208" s="14"/>
    </row>
    <row r="209" s="10" customFormat="1" ht="18.75">
      <c r="B209" s="14"/>
    </row>
    <row r="210" s="10" customFormat="1" ht="18.75">
      <c r="B210" s="14"/>
    </row>
    <row r="211" s="10" customFormat="1" ht="18.75">
      <c r="B211" s="14"/>
    </row>
    <row r="212" s="10" customFormat="1" ht="18.75">
      <c r="B212" s="14"/>
    </row>
    <row r="213" s="10" customFormat="1" ht="18.75">
      <c r="B213" s="14"/>
    </row>
    <row r="214" s="10" customFormat="1" ht="18.75">
      <c r="B214" s="14"/>
    </row>
    <row r="215" s="10" customFormat="1" ht="18.75">
      <c r="B215" s="14"/>
    </row>
    <row r="216" s="10" customFormat="1" ht="18.75">
      <c r="B216" s="14"/>
    </row>
    <row r="217" s="10" customFormat="1" ht="18.75">
      <c r="B217" s="14"/>
    </row>
    <row r="218" s="10" customFormat="1" ht="18.75">
      <c r="B218" s="14"/>
    </row>
    <row r="219" s="10" customFormat="1" ht="18.75">
      <c r="B219" s="14"/>
    </row>
    <row r="220" s="10" customFormat="1" ht="18.75">
      <c r="B220" s="14"/>
    </row>
    <row r="221" s="10" customFormat="1" ht="18.75">
      <c r="B221" s="14"/>
    </row>
    <row r="222" s="10" customFormat="1" ht="18.75">
      <c r="B222" s="14"/>
    </row>
    <row r="223" s="10" customFormat="1" ht="18.75">
      <c r="B223" s="14"/>
    </row>
    <row r="224" s="10" customFormat="1" ht="18.75">
      <c r="B224" s="14"/>
    </row>
    <row r="225" s="10" customFormat="1" ht="18.75">
      <c r="B225" s="14"/>
    </row>
    <row r="226" s="10" customFormat="1" ht="18.75">
      <c r="B226" s="14"/>
    </row>
    <row r="227" s="10" customFormat="1" ht="18.75">
      <c r="B227" s="14"/>
    </row>
    <row r="228" s="10" customFormat="1" ht="18.75">
      <c r="B228" s="14"/>
    </row>
    <row r="229" ht="18.75">
      <c r="B229" s="13"/>
    </row>
    <row r="230" ht="18.75">
      <c r="B230" s="13"/>
    </row>
    <row r="231" ht="18.75">
      <c r="B231" s="13"/>
    </row>
    <row r="232" ht="18.75">
      <c r="B232" s="13"/>
    </row>
    <row r="233" ht="18.75">
      <c r="B233" s="13"/>
    </row>
    <row r="234" ht="18.75">
      <c r="B234" s="13"/>
    </row>
    <row r="235" ht="18.75">
      <c r="B235" s="13"/>
    </row>
    <row r="236" ht="18.75">
      <c r="B236" s="13"/>
    </row>
    <row r="237" ht="18.75">
      <c r="B237" s="13"/>
    </row>
    <row r="238" ht="18.75">
      <c r="B238" s="13"/>
    </row>
    <row r="239" ht="18.75">
      <c r="B239" s="13"/>
    </row>
    <row r="240" ht="18.75">
      <c r="B240" s="13"/>
    </row>
    <row r="241" ht="18.75">
      <c r="B241" s="13"/>
    </row>
    <row r="242" ht="18.75">
      <c r="B242" s="13"/>
    </row>
    <row r="243" ht="18.75">
      <c r="B243" s="13"/>
    </row>
    <row r="244" ht="18.75">
      <c r="B244" s="13"/>
    </row>
    <row r="245" ht="18.75">
      <c r="B245" s="13"/>
    </row>
    <row r="246" ht="18.75">
      <c r="B246" s="13"/>
    </row>
    <row r="247" ht="18.75">
      <c r="B247" s="13"/>
    </row>
    <row r="248" ht="18.75">
      <c r="B248" s="13"/>
    </row>
    <row r="249" ht="18.75">
      <c r="B249" s="13"/>
    </row>
    <row r="250" ht="18.75">
      <c r="B250" s="13"/>
    </row>
    <row r="251" ht="18.75">
      <c r="B251" s="13"/>
    </row>
    <row r="252" ht="18.75">
      <c r="B252" s="13"/>
    </row>
    <row r="253" ht="18.75">
      <c r="B253" s="13"/>
    </row>
    <row r="254" ht="18.75">
      <c r="B254" s="13"/>
    </row>
    <row r="255" ht="18.75">
      <c r="B255" s="13"/>
    </row>
    <row r="256" ht="18.75">
      <c r="B256" s="13"/>
    </row>
    <row r="257" ht="18.75">
      <c r="B257" s="13"/>
    </row>
    <row r="258" ht="18.75">
      <c r="B258" s="13"/>
    </row>
    <row r="259" ht="18.75">
      <c r="B259" s="13"/>
    </row>
    <row r="260" ht="18.75">
      <c r="B260" s="13"/>
    </row>
    <row r="261" ht="18.75">
      <c r="B261" s="13"/>
    </row>
    <row r="262" ht="18.75">
      <c r="B262" s="13"/>
    </row>
    <row r="263" ht="18.75">
      <c r="B263" s="13"/>
    </row>
    <row r="264" ht="18.75">
      <c r="B264" s="13"/>
    </row>
    <row r="265" ht="18.75">
      <c r="B265" s="13"/>
    </row>
    <row r="266" ht="18.75">
      <c r="B266" s="13"/>
    </row>
    <row r="267" ht="18.75">
      <c r="B267" s="13"/>
    </row>
    <row r="268" ht="18.75">
      <c r="B268" s="13"/>
    </row>
    <row r="269" ht="18.75">
      <c r="B269" s="13"/>
    </row>
    <row r="270" ht="18.75">
      <c r="B270" s="13"/>
    </row>
    <row r="271" ht="18.75">
      <c r="B271" s="13"/>
    </row>
    <row r="272" ht="18.75">
      <c r="B272" s="13"/>
    </row>
    <row r="273" ht="18.75">
      <c r="B273" s="13"/>
    </row>
    <row r="274" ht="18.75">
      <c r="B274" s="13"/>
    </row>
    <row r="275" ht="18.75">
      <c r="B275" s="13"/>
    </row>
    <row r="276" ht="18.75">
      <c r="B276" s="13"/>
    </row>
    <row r="277" ht="18.75">
      <c r="B277" s="13"/>
    </row>
    <row r="278" ht="18.75">
      <c r="B278" s="13"/>
    </row>
    <row r="279" ht="18.75">
      <c r="B279" s="13"/>
    </row>
    <row r="280" ht="18.75">
      <c r="B280" s="13"/>
    </row>
    <row r="281" ht="18.75">
      <c r="B281" s="13"/>
    </row>
    <row r="282" ht="18.75">
      <c r="B282" s="13"/>
    </row>
    <row r="283" ht="18.75">
      <c r="B283" s="13"/>
    </row>
    <row r="284" ht="18.75">
      <c r="B284" s="13"/>
    </row>
    <row r="285" ht="18.75">
      <c r="B285" s="13"/>
    </row>
    <row r="286" ht="18.75">
      <c r="B286" s="13"/>
    </row>
    <row r="287" ht="18.75">
      <c r="B287" s="13"/>
    </row>
    <row r="288" ht="18.75">
      <c r="B288" s="13"/>
    </row>
    <row r="289" ht="18.75">
      <c r="B289" s="13"/>
    </row>
    <row r="290" ht="18.75">
      <c r="B290" s="13"/>
    </row>
    <row r="291" ht="18.75">
      <c r="B291" s="13"/>
    </row>
    <row r="292" ht="18.75">
      <c r="B292" s="13"/>
    </row>
    <row r="293" ht="18.75">
      <c r="B293" s="13"/>
    </row>
    <row r="294" ht="18.75">
      <c r="B294" s="13"/>
    </row>
    <row r="295" ht="18.75">
      <c r="B295" s="13"/>
    </row>
    <row r="296" ht="18.75">
      <c r="B296" s="13"/>
    </row>
    <row r="297" ht="18.75">
      <c r="B297" s="13"/>
    </row>
    <row r="298" ht="18.75">
      <c r="B298" s="13"/>
    </row>
    <row r="299" ht="18.75">
      <c r="B299" s="13"/>
    </row>
    <row r="300" ht="18.75">
      <c r="B300" s="13"/>
    </row>
    <row r="301" ht="18.75">
      <c r="B301" s="13"/>
    </row>
    <row r="302" ht="18.75">
      <c r="B302" s="13"/>
    </row>
    <row r="303" ht="18.75">
      <c r="B303" s="13"/>
    </row>
    <row r="304" ht="16.5">
      <c r="B304" s="2"/>
    </row>
    <row r="305" ht="16.5">
      <c r="B305" s="2"/>
    </row>
    <row r="306" ht="16.5">
      <c r="B306" s="2"/>
    </row>
    <row r="307" ht="16.5">
      <c r="B307" s="2"/>
    </row>
    <row r="308" ht="16.5">
      <c r="B308" s="2"/>
    </row>
    <row r="309" ht="16.5">
      <c r="B309" s="2"/>
    </row>
    <row r="310" ht="16.5">
      <c r="B310" s="2"/>
    </row>
    <row r="311" ht="16.5">
      <c r="B311" s="2"/>
    </row>
    <row r="312" ht="16.5">
      <c r="B312" s="2"/>
    </row>
    <row r="313" ht="16.5">
      <c r="B313" s="2"/>
    </row>
    <row r="314" ht="16.5">
      <c r="B314" s="2"/>
    </row>
    <row r="315" ht="16.5">
      <c r="B315" s="2"/>
    </row>
    <row r="316" ht="16.5">
      <c r="B316" s="2"/>
    </row>
    <row r="317" ht="16.5">
      <c r="B317" s="2"/>
    </row>
    <row r="318" ht="16.5">
      <c r="B318" s="2"/>
    </row>
    <row r="319" ht="16.5">
      <c r="B319" s="2"/>
    </row>
    <row r="320" ht="16.5">
      <c r="B320" s="2"/>
    </row>
    <row r="321" ht="16.5">
      <c r="B321" s="2"/>
    </row>
    <row r="322" ht="16.5">
      <c r="B322" s="2"/>
    </row>
    <row r="323" ht="16.5">
      <c r="B323" s="2"/>
    </row>
    <row r="324" ht="16.5">
      <c r="B324" s="2"/>
    </row>
    <row r="325" ht="16.5">
      <c r="B325" s="2"/>
    </row>
    <row r="326" ht="16.5">
      <c r="B326" s="2"/>
    </row>
    <row r="327" ht="16.5">
      <c r="B327" s="2"/>
    </row>
    <row r="328" ht="16.5">
      <c r="B328" s="2"/>
    </row>
    <row r="329" ht="16.5">
      <c r="B329" s="2"/>
    </row>
    <row r="330" ht="16.5">
      <c r="B330" s="2"/>
    </row>
    <row r="331" ht="16.5">
      <c r="B331" s="2"/>
    </row>
    <row r="332" ht="16.5">
      <c r="B332" s="2"/>
    </row>
    <row r="333" ht="16.5">
      <c r="B333" s="2"/>
    </row>
    <row r="334" ht="16.5">
      <c r="B334" s="2"/>
    </row>
    <row r="335" ht="16.5">
      <c r="B335" s="2"/>
    </row>
    <row r="336" ht="16.5">
      <c r="B336" s="2"/>
    </row>
    <row r="337" ht="16.5">
      <c r="B337" s="2"/>
    </row>
    <row r="338" ht="16.5">
      <c r="B338" s="2"/>
    </row>
    <row r="339" ht="16.5">
      <c r="B339" s="2"/>
    </row>
    <row r="340" ht="16.5">
      <c r="B340" s="2"/>
    </row>
    <row r="341" ht="16.5">
      <c r="B341" s="2"/>
    </row>
    <row r="342" ht="16.5">
      <c r="B342" s="2"/>
    </row>
    <row r="343" ht="16.5">
      <c r="B343" s="2"/>
    </row>
    <row r="344" ht="16.5">
      <c r="B344" s="2"/>
    </row>
    <row r="345" ht="16.5">
      <c r="B345" s="2"/>
    </row>
    <row r="346" ht="16.5">
      <c r="B346" s="2"/>
    </row>
    <row r="347" ht="16.5">
      <c r="B347" s="2"/>
    </row>
    <row r="348" ht="16.5">
      <c r="B348" s="2"/>
    </row>
    <row r="349" ht="16.5">
      <c r="B349" s="2"/>
    </row>
    <row r="350" ht="16.5">
      <c r="B350" s="2"/>
    </row>
    <row r="351" ht="16.5">
      <c r="B351" s="2"/>
    </row>
    <row r="352" ht="16.5">
      <c r="B352" s="2"/>
    </row>
    <row r="353" ht="16.5">
      <c r="B353" s="2"/>
    </row>
    <row r="354" ht="16.5">
      <c r="B354" s="2"/>
    </row>
    <row r="355" ht="16.5">
      <c r="B355" s="2"/>
    </row>
    <row r="356" ht="16.5">
      <c r="B356" s="2"/>
    </row>
    <row r="357" ht="16.5">
      <c r="B357" s="2"/>
    </row>
    <row r="358" ht="16.5">
      <c r="B358" s="2"/>
    </row>
    <row r="359" ht="16.5">
      <c r="B359" s="2"/>
    </row>
    <row r="360" ht="16.5">
      <c r="B360" s="2"/>
    </row>
    <row r="361" ht="16.5">
      <c r="B361" s="2"/>
    </row>
    <row r="362" ht="16.5">
      <c r="B362" s="2"/>
    </row>
    <row r="363" ht="16.5">
      <c r="B363" s="2"/>
    </row>
    <row r="364" ht="16.5">
      <c r="B364" s="2"/>
    </row>
    <row r="365" ht="16.5">
      <c r="B365" s="2"/>
    </row>
    <row r="366" ht="16.5">
      <c r="B366" s="2"/>
    </row>
    <row r="367" ht="16.5">
      <c r="B367" s="2"/>
    </row>
    <row r="368" ht="16.5">
      <c r="B368" s="2"/>
    </row>
    <row r="369" ht="16.5">
      <c r="B369" s="2"/>
    </row>
    <row r="370" ht="16.5">
      <c r="B370" s="2"/>
    </row>
    <row r="371" ht="16.5">
      <c r="B371" s="2"/>
    </row>
    <row r="372" ht="16.5">
      <c r="B372" s="2"/>
    </row>
    <row r="373" ht="16.5">
      <c r="B373" s="2"/>
    </row>
    <row r="374" ht="16.5">
      <c r="B374" s="2"/>
    </row>
    <row r="375" ht="16.5">
      <c r="B375" s="2"/>
    </row>
    <row r="376" ht="16.5">
      <c r="B376" s="2"/>
    </row>
    <row r="377" ht="16.5">
      <c r="B377" s="2"/>
    </row>
    <row r="378" ht="16.5">
      <c r="B378" s="2"/>
    </row>
    <row r="379" ht="16.5">
      <c r="B379" s="2"/>
    </row>
    <row r="380" ht="16.5">
      <c r="B380" s="2"/>
    </row>
    <row r="381" ht="16.5">
      <c r="B381" s="2"/>
    </row>
    <row r="382" ht="16.5">
      <c r="B382" s="2"/>
    </row>
    <row r="383" ht="16.5">
      <c r="B383" s="2"/>
    </row>
    <row r="384" ht="16.5">
      <c r="B384" s="2"/>
    </row>
    <row r="385" ht="16.5">
      <c r="B385" s="2"/>
    </row>
    <row r="386" ht="16.5">
      <c r="B386" s="2"/>
    </row>
    <row r="387" ht="16.5">
      <c r="B387" s="2"/>
    </row>
    <row r="388" ht="16.5">
      <c r="B388" s="2"/>
    </row>
    <row r="389" ht="16.5">
      <c r="B389" s="2"/>
    </row>
    <row r="390" ht="16.5">
      <c r="B390" s="2"/>
    </row>
    <row r="391" ht="16.5">
      <c r="B391" s="2"/>
    </row>
    <row r="392" ht="16.5">
      <c r="B392" s="2"/>
    </row>
    <row r="393" ht="16.5">
      <c r="B393" s="2"/>
    </row>
    <row r="394" ht="16.5">
      <c r="B394" s="2"/>
    </row>
    <row r="395" ht="16.5">
      <c r="B395" s="2"/>
    </row>
    <row r="396" ht="16.5">
      <c r="B396" s="2"/>
    </row>
    <row r="397" ht="16.5">
      <c r="B397" s="2"/>
    </row>
    <row r="398" ht="16.5">
      <c r="B398" s="2"/>
    </row>
    <row r="399" ht="16.5">
      <c r="B399" s="2"/>
    </row>
    <row r="400" ht="16.5">
      <c r="B400" s="2"/>
    </row>
    <row r="401" ht="16.5">
      <c r="B401" s="2"/>
    </row>
    <row r="402" ht="16.5">
      <c r="B402" s="2"/>
    </row>
    <row r="403" ht="16.5">
      <c r="B403" s="2"/>
    </row>
    <row r="404" ht="16.5">
      <c r="B404" s="2"/>
    </row>
    <row r="405" ht="16.5">
      <c r="B405" s="2"/>
    </row>
    <row r="406" ht="16.5">
      <c r="B406" s="2"/>
    </row>
    <row r="407" ht="16.5">
      <c r="B407" s="2"/>
    </row>
    <row r="408" ht="16.5">
      <c r="B408" s="2"/>
    </row>
    <row r="409" ht="16.5">
      <c r="B409" s="2"/>
    </row>
    <row r="410" ht="16.5">
      <c r="B410" s="2"/>
    </row>
    <row r="411" ht="16.5">
      <c r="B411" s="2"/>
    </row>
    <row r="412" ht="16.5">
      <c r="B412" s="2"/>
    </row>
    <row r="413" ht="16.5">
      <c r="B413" s="2"/>
    </row>
    <row r="414" ht="16.5">
      <c r="B414" s="2"/>
    </row>
    <row r="415" ht="16.5">
      <c r="B415" s="2"/>
    </row>
    <row r="416" ht="16.5">
      <c r="B416" s="2"/>
    </row>
    <row r="417" ht="16.5">
      <c r="B417" s="2"/>
    </row>
    <row r="418" ht="16.5">
      <c r="B418" s="2"/>
    </row>
    <row r="419" ht="16.5">
      <c r="B419" s="2"/>
    </row>
    <row r="420" ht="16.5">
      <c r="B420" s="2"/>
    </row>
    <row r="421" ht="16.5">
      <c r="B421" s="2"/>
    </row>
    <row r="422" ht="16.5">
      <c r="B422" s="2"/>
    </row>
    <row r="423" ht="16.5">
      <c r="B423" s="2"/>
    </row>
    <row r="424" ht="16.5">
      <c r="B424" s="2"/>
    </row>
    <row r="425" ht="16.5">
      <c r="B425" s="2"/>
    </row>
    <row r="426" ht="16.5">
      <c r="B426" s="2"/>
    </row>
    <row r="427" ht="16.5">
      <c r="B427" s="2"/>
    </row>
    <row r="428" ht="16.5">
      <c r="B428" s="2"/>
    </row>
    <row r="429" ht="16.5">
      <c r="B429" s="2"/>
    </row>
    <row r="430" ht="16.5">
      <c r="B430" s="2"/>
    </row>
    <row r="431" ht="16.5">
      <c r="B431" s="2"/>
    </row>
    <row r="432" ht="16.5">
      <c r="B432" s="2"/>
    </row>
    <row r="433" ht="16.5">
      <c r="B433" s="2"/>
    </row>
    <row r="434" ht="16.5">
      <c r="B434" s="2"/>
    </row>
    <row r="435" ht="16.5">
      <c r="B435" s="2"/>
    </row>
    <row r="436" ht="16.5">
      <c r="B436" s="2"/>
    </row>
    <row r="437" ht="16.5">
      <c r="B437" s="2"/>
    </row>
    <row r="438" ht="16.5">
      <c r="B438" s="2"/>
    </row>
    <row r="439" ht="16.5">
      <c r="B439" s="2"/>
    </row>
    <row r="440" ht="16.5">
      <c r="B440" s="2"/>
    </row>
    <row r="441" ht="16.5">
      <c r="B441" s="2"/>
    </row>
    <row r="442" ht="16.5">
      <c r="B442" s="2"/>
    </row>
    <row r="443" ht="16.5">
      <c r="B443" s="2"/>
    </row>
    <row r="444" ht="16.5">
      <c r="B444" s="2"/>
    </row>
    <row r="445" ht="16.5">
      <c r="B445" s="2"/>
    </row>
    <row r="446" ht="16.5">
      <c r="B446" s="2"/>
    </row>
    <row r="447" ht="16.5">
      <c r="B447" s="2"/>
    </row>
    <row r="448" ht="16.5">
      <c r="B448" s="2"/>
    </row>
    <row r="449" ht="16.5">
      <c r="B449" s="2"/>
    </row>
    <row r="450" ht="16.5">
      <c r="B450" s="2"/>
    </row>
    <row r="451" ht="16.5">
      <c r="B451" s="2"/>
    </row>
    <row r="452" ht="16.5">
      <c r="B452" s="2"/>
    </row>
    <row r="453" ht="16.5">
      <c r="B453" s="2"/>
    </row>
    <row r="454" ht="16.5">
      <c r="B454" s="2"/>
    </row>
    <row r="455" ht="16.5">
      <c r="B455" s="2"/>
    </row>
    <row r="456" ht="16.5">
      <c r="B456" s="2"/>
    </row>
    <row r="457" ht="16.5">
      <c r="B457" s="2"/>
    </row>
    <row r="458" ht="16.5">
      <c r="B458" s="2"/>
    </row>
    <row r="459" ht="16.5">
      <c r="B459" s="2"/>
    </row>
    <row r="460" ht="16.5">
      <c r="B460" s="2"/>
    </row>
    <row r="461" ht="16.5">
      <c r="B461" s="2"/>
    </row>
    <row r="462" ht="16.5">
      <c r="B462" s="2"/>
    </row>
    <row r="463" ht="16.5">
      <c r="B463" s="2"/>
    </row>
    <row r="464" ht="16.5">
      <c r="B464" s="2"/>
    </row>
    <row r="465" ht="16.5">
      <c r="B465" s="2"/>
    </row>
    <row r="466" ht="16.5">
      <c r="B466" s="2"/>
    </row>
    <row r="467" ht="16.5">
      <c r="B467" s="2"/>
    </row>
    <row r="468" ht="16.5">
      <c r="B468" s="2"/>
    </row>
    <row r="469" ht="16.5">
      <c r="B469" s="2"/>
    </row>
    <row r="470" ht="16.5">
      <c r="B470" s="2"/>
    </row>
    <row r="471" ht="16.5">
      <c r="B471" s="2"/>
    </row>
    <row r="472" ht="16.5">
      <c r="B472" s="2"/>
    </row>
    <row r="473" ht="16.5">
      <c r="B473" s="2"/>
    </row>
    <row r="474" ht="16.5">
      <c r="B474" s="2"/>
    </row>
    <row r="475" ht="16.5">
      <c r="B475" s="2"/>
    </row>
    <row r="476" ht="16.5">
      <c r="B476" s="2"/>
    </row>
    <row r="477" ht="16.5">
      <c r="B477" s="2"/>
    </row>
    <row r="478" ht="16.5">
      <c r="B478" s="2"/>
    </row>
    <row r="479" ht="16.5">
      <c r="B479" s="2"/>
    </row>
    <row r="480" ht="16.5">
      <c r="B480" s="2"/>
    </row>
    <row r="481" ht="16.5">
      <c r="B481" s="2"/>
    </row>
    <row r="482" ht="16.5">
      <c r="B482" s="2"/>
    </row>
    <row r="483" ht="16.5">
      <c r="B483" s="2"/>
    </row>
    <row r="484" ht="16.5">
      <c r="B484" s="2"/>
    </row>
    <row r="485" ht="16.5">
      <c r="B485" s="2"/>
    </row>
    <row r="486" ht="16.5">
      <c r="B486" s="2"/>
    </row>
    <row r="487" ht="16.5">
      <c r="B487" s="2"/>
    </row>
    <row r="488" ht="16.5">
      <c r="B488" s="2"/>
    </row>
    <row r="489" ht="16.5">
      <c r="B489" s="2"/>
    </row>
    <row r="490" ht="16.5">
      <c r="B490" s="2"/>
    </row>
    <row r="491" ht="16.5">
      <c r="B491" s="2"/>
    </row>
    <row r="492" ht="16.5">
      <c r="B492" s="2"/>
    </row>
    <row r="493" ht="16.5">
      <c r="B493" s="2"/>
    </row>
    <row r="494" ht="16.5">
      <c r="B494" s="2"/>
    </row>
    <row r="495" ht="16.5">
      <c r="B495" s="2"/>
    </row>
    <row r="496" ht="16.5">
      <c r="B496" s="2"/>
    </row>
    <row r="497" ht="16.5">
      <c r="B497" s="2"/>
    </row>
    <row r="498" ht="16.5">
      <c r="B498" s="2"/>
    </row>
    <row r="499" ht="16.5">
      <c r="B499" s="2"/>
    </row>
    <row r="500" ht="16.5">
      <c r="B500" s="2"/>
    </row>
    <row r="501" ht="16.5">
      <c r="B501" s="2"/>
    </row>
    <row r="502" ht="16.5">
      <c r="B502" s="2"/>
    </row>
    <row r="503" ht="16.5">
      <c r="B503" s="2"/>
    </row>
    <row r="504" ht="16.5">
      <c r="B504" s="2"/>
    </row>
    <row r="505" ht="16.5">
      <c r="B505" s="2"/>
    </row>
    <row r="506" ht="16.5">
      <c r="B506" s="2"/>
    </row>
    <row r="507" ht="16.5">
      <c r="B507" s="2"/>
    </row>
    <row r="508" ht="16.5">
      <c r="B508" s="2"/>
    </row>
    <row r="509" ht="16.5">
      <c r="B509" s="2"/>
    </row>
    <row r="510" ht="16.5">
      <c r="B510" s="2"/>
    </row>
    <row r="511" ht="16.5">
      <c r="B511" s="2"/>
    </row>
    <row r="512" ht="16.5">
      <c r="B512" s="2"/>
    </row>
    <row r="513" ht="16.5">
      <c r="B513" s="2"/>
    </row>
    <row r="514" ht="16.5">
      <c r="B514" s="2"/>
    </row>
    <row r="515" ht="16.5">
      <c r="B515" s="2"/>
    </row>
    <row r="516" ht="16.5">
      <c r="B516" s="2"/>
    </row>
    <row r="517" ht="16.5">
      <c r="B517" s="2"/>
    </row>
    <row r="518" ht="16.5">
      <c r="B518" s="2"/>
    </row>
    <row r="519" ht="16.5">
      <c r="B519" s="2"/>
    </row>
    <row r="520" ht="16.5">
      <c r="B520" s="2"/>
    </row>
    <row r="521" ht="16.5">
      <c r="B521" s="2"/>
    </row>
    <row r="522" ht="16.5">
      <c r="B522" s="2"/>
    </row>
    <row r="523" ht="16.5">
      <c r="B523" s="2"/>
    </row>
    <row r="524" ht="16.5">
      <c r="B524" s="2"/>
    </row>
    <row r="525" ht="16.5">
      <c r="B525" s="2"/>
    </row>
    <row r="526" ht="16.5">
      <c r="B526" s="2"/>
    </row>
    <row r="527" ht="16.5">
      <c r="B527" s="2"/>
    </row>
    <row r="528" ht="16.5">
      <c r="B528" s="2"/>
    </row>
    <row r="529" ht="16.5">
      <c r="B529" s="2"/>
    </row>
    <row r="530" ht="16.5">
      <c r="B530" s="2"/>
    </row>
    <row r="531" ht="16.5">
      <c r="B531" s="2"/>
    </row>
    <row r="532" ht="16.5">
      <c r="B532" s="2"/>
    </row>
    <row r="533" ht="16.5">
      <c r="B533" s="2"/>
    </row>
    <row r="534" ht="16.5">
      <c r="B534" s="2"/>
    </row>
    <row r="535" ht="16.5">
      <c r="B535" s="2"/>
    </row>
    <row r="536" ht="16.5">
      <c r="B536" s="2"/>
    </row>
    <row r="537" ht="16.5">
      <c r="B537" s="2"/>
    </row>
    <row r="538" ht="16.5">
      <c r="B538" s="2"/>
    </row>
    <row r="539" ht="16.5">
      <c r="B539" s="2"/>
    </row>
    <row r="540" ht="16.5">
      <c r="B540" s="2"/>
    </row>
  </sheetData>
  <mergeCells count="15">
    <mergeCell ref="C4:C6"/>
    <mergeCell ref="I5:I6"/>
    <mergeCell ref="H5:H6"/>
    <mergeCell ref="G5:G6"/>
    <mergeCell ref="F5:F6"/>
    <mergeCell ref="B2:N2"/>
    <mergeCell ref="E4:N4"/>
    <mergeCell ref="J5:J6"/>
    <mergeCell ref="K5:K6"/>
    <mergeCell ref="L5:L6"/>
    <mergeCell ref="M5:M6"/>
    <mergeCell ref="N5:N6"/>
    <mergeCell ref="B4:B6"/>
    <mergeCell ref="E5:E6"/>
    <mergeCell ref="D4:D6"/>
  </mergeCells>
  <printOptions gridLines="1" horizontalCentered="1" verticalCentered="1"/>
  <pageMargins left="0.1968503937007874" right="0.1968503937007874" top="0.2362204724409449" bottom="0.35433070866141736" header="0.2755905511811024" footer="0.31496062992125984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Имя</cp:lastModifiedBy>
  <cp:lastPrinted>2006-08-23T05:35:37Z</cp:lastPrinted>
  <dcterms:created xsi:type="dcterms:W3CDTF">2001-05-07T11:51:26Z</dcterms:created>
  <dcterms:modified xsi:type="dcterms:W3CDTF">2006-08-23T05:35:43Z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